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ia365-my.sharepoint.com/personal/donatella_albano_ania_it/Documents/Progetto GRINS/Progetto GRINS_ANIA/SPOKE 3/Newsletter_Nota statistica/"/>
    </mc:Choice>
  </mc:AlternateContent>
  <xr:revisionPtr revIDLastSave="915" documentId="11_13F37C7265D512B702A31BC789B2F97BC721C10F" xr6:coauthVersionLast="47" xr6:coauthVersionMax="47" xr10:uidLastSave="{700B54DB-E7C2-49B0-883D-B78B5654E176}"/>
  <bookViews>
    <workbookView xWindow="28692" yWindow="-108" windowWidth="29016" windowHeight="15696" xr2:uid="{00000000-000D-0000-FFFF-FFFF00000000}"/>
  </bookViews>
  <sheets>
    <sheet name="Legenda variabili" sheetId="9" r:id="rId1"/>
    <sheet name="E0.totalsample" sheetId="1" r:id="rId2"/>
    <sheet name="E1.gender" sheetId="2" r:id="rId3"/>
    <sheet name="E1.employment" sheetId="3" r:id="rId4"/>
    <sheet name="E1.age" sheetId="4" r:id="rId5"/>
    <sheet name="E1.education" sheetId="5" r:id="rId6"/>
    <sheet name="E1.region" sheetId="6" r:id="rId7"/>
    <sheet name="E1.y_quinti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O16" i="4"/>
  <c r="H16" i="8"/>
  <c r="I16" i="8"/>
  <c r="J16" i="8"/>
  <c r="K16" i="8"/>
  <c r="L16" i="8"/>
  <c r="M16" i="8"/>
  <c r="N16" i="8"/>
  <c r="O16" i="8"/>
  <c r="G16" i="8"/>
  <c r="H13" i="6"/>
  <c r="I13" i="6"/>
  <c r="J13" i="6"/>
  <c r="K13" i="6"/>
  <c r="L13" i="6"/>
  <c r="M13" i="6"/>
  <c r="N13" i="6"/>
  <c r="O13" i="6"/>
  <c r="G13" i="6"/>
  <c r="H10" i="5"/>
  <c r="I10" i="5"/>
  <c r="J10" i="5"/>
  <c r="K10" i="5"/>
  <c r="L10" i="5"/>
  <c r="M10" i="5"/>
  <c r="N10" i="5"/>
  <c r="O10" i="5"/>
  <c r="G10" i="5"/>
  <c r="H7" i="2"/>
  <c r="I7" i="2"/>
  <c r="J7" i="2"/>
  <c r="K7" i="2"/>
  <c r="L7" i="2"/>
  <c r="M7" i="2"/>
  <c r="N7" i="2"/>
  <c r="O7" i="2"/>
  <c r="G7" i="2"/>
  <c r="H19" i="3"/>
  <c r="I19" i="3"/>
  <c r="J19" i="3"/>
  <c r="K19" i="3"/>
  <c r="L19" i="3"/>
  <c r="M19" i="3"/>
  <c r="N19" i="3"/>
  <c r="O19" i="3"/>
  <c r="G19" i="3"/>
</calcChain>
</file>

<file path=xl/sharedStrings.xml><?xml version="1.0" encoding="utf-8"?>
<sst xmlns="http://schemas.openxmlformats.org/spreadsheetml/2006/main" count="605" uniqueCount="87">
  <si>
    <t>p25</t>
  </si>
  <si>
    <t>p50</t>
  </si>
  <si>
    <t>p75</t>
  </si>
  <si>
    <t>N</t>
  </si>
  <si>
    <t>h3_1</t>
  </si>
  <si>
    <t>h3_2</t>
  </si>
  <si>
    <t>h3_3</t>
  </si>
  <si>
    <t>h3_4</t>
  </si>
  <si>
    <t>Female</t>
  </si>
  <si>
    <t>Male</t>
  </si>
  <si>
    <t>In cerca di lavoro</t>
  </si>
  <si>
    <t>Inattivi</t>
  </si>
  <si>
    <t>Pensionati</t>
  </si>
  <si>
    <t>Studenti</t>
  </si>
  <si>
    <t>18-34</t>
  </si>
  <si>
    <t>35-44</t>
  </si>
  <si>
    <t>45-54</t>
  </si>
  <si>
    <t>55-64</t>
  </si>
  <si>
    <t>Over 65</t>
  </si>
  <si>
    <t>Primary Education</t>
  </si>
  <si>
    <t>Secondary Education</t>
  </si>
  <si>
    <t>Terziary Education</t>
  </si>
  <si>
    <t>North-West</t>
  </si>
  <si>
    <t>North-East</t>
  </si>
  <si>
    <t>Center</t>
  </si>
  <si>
    <t>South and Islands</t>
  </si>
  <si>
    <t>1</t>
  </si>
  <si>
    <t>2</t>
  </si>
  <si>
    <t>3</t>
  </si>
  <si>
    <t>4</t>
  </si>
  <si>
    <t>5</t>
  </si>
  <si>
    <t>H1</t>
  </si>
  <si>
    <t>Saresti disposto a spendere 1.000 euro all’anno per una polizza che copra queste spese?</t>
  </si>
  <si>
    <t>1- Sì</t>
  </si>
  <si>
    <t>2- No</t>
  </si>
  <si>
    <t>3- Non so</t>
  </si>
  <si>
    <t>Hai indicato che sei disposto a spendere 1.000€ per questa polizza. Saresti disposto a spenderne 1.500€ all’anno?</t>
  </si>
  <si>
    <t>H1_a</t>
  </si>
  <si>
    <t>Hai indicato che sei disposto a spendere 1.500€ per questa polizza. Saresti disposto a spenderne 2.000€ all’anno?</t>
  </si>
  <si>
    <t>H1_b</t>
  </si>
  <si>
    <t>H1_c</t>
  </si>
  <si>
    <t>Hai indicato che sei disposto a spendere 2.000€ per questa polizza. Saresti disposto a spenderne 2.500€ all’anno?</t>
  </si>
  <si>
    <t>H1_d</t>
  </si>
  <si>
    <t>H1_e</t>
  </si>
  <si>
    <t>Hai indicato che sei non disposto a spendere 1.000€ per questa polizza. Saresti disposto a spenderne 500€ all’anno?</t>
  </si>
  <si>
    <t>Hai indicato che non sei disposto a spendere  500€ per questa polizza. Saresti disposto a spenderne 200€ all’anno?</t>
  </si>
  <si>
    <t>C6</t>
  </si>
  <si>
    <t xml:space="preserve">1.     copertura danni (casa, furto, responsabilità civile) </t>
  </si>
  <si>
    <t>2.     copertura sanitaria (attraverso polizze assicurative, fondi o casse aziendali)</t>
  </si>
  <si>
    <t>3.     altro (specificare)</t>
  </si>
  <si>
    <t>H3</t>
  </si>
  <si>
    <t xml:space="preserve">Chi paga l’intero importo del premio/quota del fondo? </t>
  </si>
  <si>
    <t>1.     Io o un membro della mia famiglia</t>
  </si>
  <si>
    <t>3.     Il premio/quota è suddiviso tra me e il mio datore di lavoro</t>
  </si>
  <si>
    <t>H4</t>
  </si>
  <si>
    <t>H2</t>
  </si>
  <si>
    <t>1.     Non ne sento il bisogno/non ci ho pensato</t>
  </si>
  <si>
    <t xml:space="preserve">2.     Sono in procinto di acquistarne una </t>
  </si>
  <si>
    <t xml:space="preserve">3.     Per me è sufficiente la tutela offerta dal Servizio Sanitario Nazionale </t>
  </si>
  <si>
    <t>4.     Le caratteristiche dei prodotti offerti sul mercato non sono compatibili con le mie esigenze</t>
  </si>
  <si>
    <t>5.     La spesa per l’acquisto della copertura è troppo elevata per il mio bilancio familiare</t>
  </si>
  <si>
    <t>DOMANDE QUESTIONARIO</t>
  </si>
  <si>
    <t>La tua famiglia è in possesso di coperture assicurative private diverse dalla RC Auto obbligatoria? In caso affermativo, che tipo di coperture?</t>
  </si>
  <si>
    <t>wtp</t>
  </si>
  <si>
    <t>NOME VARIABILE</t>
  </si>
  <si>
    <t xml:space="preserve">Immagina che ti venga offerto di acquistare una polizza che copra i costi di eventuali grandi interventi, interventi chirurgici minori di tipo ambulatoriale (come biopsie cutanee, asportazione di nei o  lipomi, incisioni, ecc.) </t>
  </si>
  <si>
    <t xml:space="preserve">o esami di alta diagnostica (es: TAC, risonanza, radiografia, ecografia, ecc.) che potresti trovarti a dover affrontare e che questa polizza ti consenta di scegliere il medico, la struttura e di ridurre la fila d’attesa per l’intervento </t>
  </si>
  <si>
    <t xml:space="preserve">o per l’esecuzione dell’esame. </t>
  </si>
  <si>
    <t>qualitassn</t>
  </si>
  <si>
    <r>
      <t>4.     no, nessun’altra copertura</t>
    </r>
    <r>
      <rPr>
        <sz val="9"/>
        <color rgb="FFFF0000"/>
        <rFont val="Poppins"/>
      </rPr>
      <t xml:space="preserve"> (item esclusivo)</t>
    </r>
  </si>
  <si>
    <r>
      <t>Per quali dei seguenti motivi hai scelto di non attivare una copertura sanitaria privata?</t>
    </r>
    <r>
      <rPr>
        <sz val="9"/>
        <color rgb="FFFF0000"/>
        <rFont val="Poppins"/>
      </rPr>
      <t xml:space="preserve"> (possibili più risposte)</t>
    </r>
  </si>
  <si>
    <t>Mean</t>
  </si>
  <si>
    <t>SD</t>
  </si>
  <si>
    <t>2.     Il mio datore di lavoro (o quello di un membro del nucleo familiare)</t>
  </si>
  <si>
    <t>Occupati dipendenti</t>
  </si>
  <si>
    <t>Occupati indipendenti</t>
  </si>
  <si>
    <t>c6_2</t>
  </si>
  <si>
    <t>Totale</t>
  </si>
  <si>
    <t>h2_1</t>
  </si>
  <si>
    <t>h2_2</t>
  </si>
  <si>
    <t>h2_3</t>
  </si>
  <si>
    <t>n.</t>
  </si>
  <si>
    <r>
      <t xml:space="preserve">asssan (C6_2)
</t>
    </r>
    <r>
      <rPr>
        <i/>
        <sz val="9"/>
        <rFont val="Poppins"/>
      </rPr>
      <t>(hanno risposto 2)</t>
    </r>
  </si>
  <si>
    <t>h3_5</t>
  </si>
  <si>
    <t xml:space="preserve">TOTALE </t>
  </si>
  <si>
    <t>TOTALE</t>
  </si>
  <si>
    <r>
      <t xml:space="preserve">Come valuteresti la qualità del Servizio Sanitario nel tuo quartiere/nella tua città? Nel rispondere utilizza una scala da 1 a 10, dove 1 indica “molto scarsa/inefficiente” e 10 indica “molto buona/funzionale”. </t>
    </r>
    <r>
      <rPr>
        <sz val="9"/>
        <color rgb="FFFF0000"/>
        <rFont val="Poppins"/>
      </rPr>
      <t>(possibilità di rispondere "non so")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</si>
</sst>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0.00"/>
    <numFmt numFmtId="165" formatCode="#0"/>
    <numFmt numFmtId="166" formatCode="_-* #,##0_-;\-* #,##0_-;_-* &quot;-&quot;??_-;_-@_-"/>
  </numFmts>
  <fonts count="10" x14ac:knownFonts="1">
    <font>
      <sz val="11"/>
      <name val="Calibri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9"/>
      <name val="Poppins"/>
    </font>
    <font>
      <sz val="9"/>
      <name val="Poppins"/>
    </font>
    <font>
      <sz val="9"/>
      <color rgb="FFFF0000"/>
      <name val="Poppins"/>
    </font>
    <font>
      <sz val="8"/>
      <name val="Calibri"/>
      <family val="2"/>
    </font>
    <font>
      <i/>
      <sz val="9"/>
      <name val="Poppins"/>
    </font>
    <font>
      <sz val="11"/>
      <name val="Aptos Narrow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16" xfId="0" applyFont="1" applyBorder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2" fillId="0" borderId="1" xfId="0" applyNumberFormat="1" applyFont="1" applyBorder="1"/>
    <xf numFmtId="0" fontId="3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/>
    <xf numFmtId="1" fontId="2" fillId="0" borderId="1" xfId="0" applyNumberFormat="1" applyFont="1" applyBorder="1"/>
    <xf numFmtId="165" fontId="2" fillId="0" borderId="1" xfId="0" applyNumberFormat="1" applyFont="1" applyBorder="1"/>
    <xf numFmtId="9" fontId="0" fillId="0" borderId="0" xfId="2" applyFont="1"/>
    <xf numFmtId="166" fontId="0" fillId="0" borderId="0" xfId="1" applyNumberFormat="1" applyFont="1"/>
    <xf numFmtId="2" fontId="0" fillId="0" borderId="0" xfId="0" applyNumberFormat="1"/>
    <xf numFmtId="165" fontId="2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1" defaultTableStyle="TableStyleMedium2" defaultPivotStyle="PivotStyleLight16">
    <tableStyle name="Invisible" pivot="0" table="0" count="0" xr9:uid="{9BE09F9E-A0AD-440F-9C5E-A299FA2FF5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94A7-2254-47B7-8987-7BC716E94838}">
  <dimension ref="A1:X44"/>
  <sheetViews>
    <sheetView tabSelected="1" topLeftCell="A13" workbookViewId="0">
      <selection activeCell="N50" sqref="N50"/>
    </sheetView>
  </sheetViews>
  <sheetFormatPr defaultRowHeight="14.4" x14ac:dyDescent="0.3"/>
  <cols>
    <col min="1" max="1" width="23.21875" bestFit="1" customWidth="1"/>
    <col min="23" max="23" width="8.77734375" customWidth="1"/>
  </cols>
  <sheetData>
    <row r="1" spans="1:24" ht="18.600000000000001" thickBot="1" x14ac:dyDescent="0.65">
      <c r="A1" s="6" t="s">
        <v>64</v>
      </c>
      <c r="B1" s="22" t="s">
        <v>61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  <c r="X1" s="9"/>
    </row>
    <row r="2" spans="1:24" ht="18" x14ac:dyDescent="0.6">
      <c r="A2" s="28" t="s">
        <v>63</v>
      </c>
      <c r="B2" s="33" t="s">
        <v>31</v>
      </c>
      <c r="C2" s="26" t="s">
        <v>65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  <c r="X2" s="1"/>
    </row>
    <row r="3" spans="1:24" ht="18" x14ac:dyDescent="0.6">
      <c r="A3" s="29"/>
      <c r="B3" s="31"/>
      <c r="C3" s="42" t="s">
        <v>66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X3" s="1"/>
    </row>
    <row r="4" spans="1:24" ht="18" x14ac:dyDescent="0.6">
      <c r="A4" s="29"/>
      <c r="B4" s="31"/>
      <c r="C4" s="42" t="s">
        <v>67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3"/>
      <c r="X4" s="1"/>
    </row>
    <row r="5" spans="1:24" ht="16.05" customHeight="1" x14ac:dyDescent="0.6">
      <c r="A5" s="29"/>
      <c r="B5" s="31"/>
      <c r="C5" s="42" t="s">
        <v>32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1"/>
    </row>
    <row r="6" spans="1:24" ht="18" x14ac:dyDescent="0.6">
      <c r="A6" s="29"/>
      <c r="B6" s="31"/>
      <c r="C6" s="2" t="s">
        <v>33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1"/>
    </row>
    <row r="7" spans="1:24" ht="18" x14ac:dyDescent="0.6">
      <c r="A7" s="29"/>
      <c r="B7" s="31"/>
      <c r="C7" s="2" t="s">
        <v>34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  <c r="X7" s="1"/>
    </row>
    <row r="8" spans="1:24" ht="18" x14ac:dyDescent="0.6">
      <c r="A8" s="29"/>
      <c r="B8" s="31"/>
      <c r="C8" s="2" t="s">
        <v>35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1"/>
    </row>
    <row r="9" spans="1:24" ht="18" x14ac:dyDescent="0.6">
      <c r="A9" s="29"/>
      <c r="B9" s="31" t="s">
        <v>37</v>
      </c>
      <c r="C9" s="34" t="s">
        <v>36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5"/>
      <c r="X9" s="1"/>
    </row>
    <row r="10" spans="1:24" ht="18" x14ac:dyDescent="0.6">
      <c r="A10" s="29"/>
      <c r="B10" s="31"/>
      <c r="C10" s="2" t="s">
        <v>33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/>
      <c r="X10" s="1"/>
    </row>
    <row r="11" spans="1:24" ht="18" x14ac:dyDescent="0.6">
      <c r="A11" s="29"/>
      <c r="B11" s="31"/>
      <c r="C11" s="2" t="s">
        <v>34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/>
      <c r="X11" s="1"/>
    </row>
    <row r="12" spans="1:24" ht="18" x14ac:dyDescent="0.6">
      <c r="A12" s="29"/>
      <c r="B12" s="31"/>
      <c r="C12" s="2" t="s">
        <v>35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/>
      <c r="X12" s="1"/>
    </row>
    <row r="13" spans="1:24" ht="18" x14ac:dyDescent="0.6">
      <c r="A13" s="29"/>
      <c r="B13" s="31" t="s">
        <v>39</v>
      </c>
      <c r="C13" s="34" t="s">
        <v>38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5"/>
      <c r="X13" s="1"/>
    </row>
    <row r="14" spans="1:24" ht="18" x14ac:dyDescent="0.6">
      <c r="A14" s="29"/>
      <c r="B14" s="31"/>
      <c r="C14" s="2" t="s">
        <v>33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  <c r="X14" s="1"/>
    </row>
    <row r="15" spans="1:24" ht="18" x14ac:dyDescent="0.6">
      <c r="A15" s="29"/>
      <c r="B15" s="31"/>
      <c r="C15" s="2" t="s">
        <v>34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  <c r="X15" s="1"/>
    </row>
    <row r="16" spans="1:24" ht="18" x14ac:dyDescent="0.6">
      <c r="A16" s="29"/>
      <c r="B16" s="31"/>
      <c r="C16" s="2" t="s">
        <v>35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1"/>
    </row>
    <row r="17" spans="1:24" ht="18" x14ac:dyDescent="0.6">
      <c r="A17" s="29"/>
      <c r="B17" s="31" t="s">
        <v>40</v>
      </c>
      <c r="C17" s="34" t="s">
        <v>41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1"/>
    </row>
    <row r="18" spans="1:24" ht="18" x14ac:dyDescent="0.6">
      <c r="A18" s="29"/>
      <c r="B18" s="31"/>
      <c r="C18" s="2" t="s">
        <v>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/>
      <c r="X18" s="1"/>
    </row>
    <row r="19" spans="1:24" ht="18" x14ac:dyDescent="0.6">
      <c r="A19" s="29"/>
      <c r="B19" s="31"/>
      <c r="C19" s="2" t="s">
        <v>34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  <c r="X19" s="1"/>
    </row>
    <row r="20" spans="1:24" ht="18" x14ac:dyDescent="0.6">
      <c r="A20" s="29"/>
      <c r="B20" s="31"/>
      <c r="C20" s="2" t="s">
        <v>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1"/>
    </row>
    <row r="21" spans="1:24" ht="18" x14ac:dyDescent="0.6">
      <c r="A21" s="29"/>
      <c r="B21" s="31" t="s">
        <v>42</v>
      </c>
      <c r="C21" s="34" t="s">
        <v>44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  <c r="X21" s="1"/>
    </row>
    <row r="22" spans="1:24" ht="18" x14ac:dyDescent="0.6">
      <c r="A22" s="29"/>
      <c r="B22" s="31"/>
      <c r="C22" s="2" t="s">
        <v>33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/>
      <c r="X22" s="1"/>
    </row>
    <row r="23" spans="1:24" ht="18" x14ac:dyDescent="0.6">
      <c r="A23" s="29"/>
      <c r="B23" s="31"/>
      <c r="C23" s="2" t="s">
        <v>34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/>
      <c r="X23" s="1"/>
    </row>
    <row r="24" spans="1:24" ht="18" x14ac:dyDescent="0.6">
      <c r="A24" s="29"/>
      <c r="B24" s="31"/>
      <c r="C24" s="2" t="s">
        <v>35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/>
      <c r="X24" s="1"/>
    </row>
    <row r="25" spans="1:24" ht="18" x14ac:dyDescent="0.6">
      <c r="A25" s="29"/>
      <c r="B25" s="31" t="s">
        <v>43</v>
      </c>
      <c r="C25" s="34" t="s">
        <v>45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1"/>
    </row>
    <row r="26" spans="1:24" ht="18" x14ac:dyDescent="0.6">
      <c r="A26" s="29"/>
      <c r="B26" s="31"/>
      <c r="C26" s="2" t="s">
        <v>33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/>
      <c r="X26" s="1"/>
    </row>
    <row r="27" spans="1:24" ht="18" x14ac:dyDescent="0.6">
      <c r="A27" s="29"/>
      <c r="B27" s="31"/>
      <c r="C27" s="2" t="s">
        <v>34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  <c r="X27" s="1"/>
    </row>
    <row r="28" spans="1:24" ht="18.600000000000001" thickBot="1" x14ac:dyDescent="0.65">
      <c r="A28" s="30"/>
      <c r="B28" s="32"/>
      <c r="C28" s="4" t="s">
        <v>35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1"/>
    </row>
    <row r="29" spans="1:24" ht="18" x14ac:dyDescent="0.6">
      <c r="A29" s="36" t="s">
        <v>82</v>
      </c>
      <c r="B29" s="33" t="s">
        <v>46</v>
      </c>
      <c r="C29" s="40" t="s">
        <v>62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1"/>
    </row>
    <row r="30" spans="1:24" ht="18" x14ac:dyDescent="0.6">
      <c r="A30" s="29"/>
      <c r="B30" s="31"/>
      <c r="C30" s="2" t="s">
        <v>47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1"/>
    </row>
    <row r="31" spans="1:24" ht="18" x14ac:dyDescent="0.6">
      <c r="A31" s="29"/>
      <c r="B31" s="31"/>
      <c r="C31" s="2" t="s">
        <v>48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1"/>
    </row>
    <row r="32" spans="1:24" ht="18" x14ac:dyDescent="0.6">
      <c r="A32" s="29"/>
      <c r="B32" s="31"/>
      <c r="C32" s="2" t="s">
        <v>49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  <c r="X32" s="1"/>
    </row>
    <row r="33" spans="1:24" ht="18.600000000000001" thickBot="1" x14ac:dyDescent="0.65">
      <c r="A33" s="30"/>
      <c r="B33" s="32"/>
      <c r="C33" s="4" t="s">
        <v>69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1"/>
    </row>
    <row r="34" spans="1:24" ht="18" x14ac:dyDescent="0.6">
      <c r="A34" s="37" t="s">
        <v>55</v>
      </c>
      <c r="B34" s="33" t="s">
        <v>55</v>
      </c>
      <c r="C34" s="40" t="s">
        <v>51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1"/>
      <c r="X34" s="1"/>
    </row>
    <row r="35" spans="1:24" ht="18" x14ac:dyDescent="0.6">
      <c r="A35" s="38"/>
      <c r="B35" s="31"/>
      <c r="C35" s="2" t="s">
        <v>52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/>
      <c r="X35" s="1"/>
    </row>
    <row r="36" spans="1:24" ht="18" x14ac:dyDescent="0.6">
      <c r="A36" s="38"/>
      <c r="B36" s="31"/>
      <c r="C36" s="2" t="s">
        <v>73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/>
      <c r="X36" s="1"/>
    </row>
    <row r="37" spans="1:24" ht="18.600000000000001" thickBot="1" x14ac:dyDescent="0.65">
      <c r="A37" s="39"/>
      <c r="B37" s="32"/>
      <c r="C37" s="4" t="s">
        <v>53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1"/>
    </row>
    <row r="38" spans="1:24" ht="18" x14ac:dyDescent="0.6">
      <c r="A38" s="28" t="s">
        <v>50</v>
      </c>
      <c r="B38" s="33" t="s">
        <v>50</v>
      </c>
      <c r="C38" s="25" t="s">
        <v>70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7"/>
      <c r="X38" s="1"/>
    </row>
    <row r="39" spans="1:24" ht="18" x14ac:dyDescent="0.6">
      <c r="A39" s="29"/>
      <c r="B39" s="31"/>
      <c r="C39" s="2" t="s">
        <v>56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/>
      <c r="X39" s="1"/>
    </row>
    <row r="40" spans="1:24" ht="18" x14ac:dyDescent="0.6">
      <c r="A40" s="29"/>
      <c r="B40" s="31"/>
      <c r="C40" s="2" t="s">
        <v>57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/>
      <c r="X40" s="1"/>
    </row>
    <row r="41" spans="1:24" ht="18" x14ac:dyDescent="0.6">
      <c r="A41" s="29"/>
      <c r="B41" s="31"/>
      <c r="C41" s="2" t="s">
        <v>58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/>
      <c r="X41" s="1"/>
    </row>
    <row r="42" spans="1:24" ht="18" x14ac:dyDescent="0.6">
      <c r="A42" s="29"/>
      <c r="B42" s="31"/>
      <c r="C42" s="2" t="s">
        <v>59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/>
      <c r="X42" s="1"/>
    </row>
    <row r="43" spans="1:24" ht="18.600000000000001" thickBot="1" x14ac:dyDescent="0.65">
      <c r="A43" s="30"/>
      <c r="B43" s="32"/>
      <c r="C43" s="4" t="s">
        <v>60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1"/>
    </row>
    <row r="44" spans="1:24" ht="38.4" customHeight="1" thickBot="1" x14ac:dyDescent="0.65">
      <c r="A44" s="7" t="s">
        <v>68</v>
      </c>
      <c r="B44" s="6" t="s">
        <v>54</v>
      </c>
      <c r="C44" s="44" t="s">
        <v>86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1"/>
    </row>
  </sheetData>
  <mergeCells count="27">
    <mergeCell ref="C29:W29"/>
    <mergeCell ref="A2:A28"/>
    <mergeCell ref="C2:W2"/>
    <mergeCell ref="C3:W3"/>
    <mergeCell ref="C4:W4"/>
    <mergeCell ref="B2:B8"/>
    <mergeCell ref="B9:B12"/>
    <mergeCell ref="B13:B16"/>
    <mergeCell ref="B17:B20"/>
    <mergeCell ref="C9:W9"/>
    <mergeCell ref="C5:W5"/>
    <mergeCell ref="B1:W1"/>
    <mergeCell ref="C38:W38"/>
    <mergeCell ref="A38:A43"/>
    <mergeCell ref="C44:W44"/>
    <mergeCell ref="B21:B24"/>
    <mergeCell ref="B25:B28"/>
    <mergeCell ref="B29:B33"/>
    <mergeCell ref="B34:B37"/>
    <mergeCell ref="C25:W25"/>
    <mergeCell ref="C21:W21"/>
    <mergeCell ref="B38:B43"/>
    <mergeCell ref="A29:A33"/>
    <mergeCell ref="A34:A37"/>
    <mergeCell ref="C17:W17"/>
    <mergeCell ref="C13:W13"/>
    <mergeCell ref="C34:W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F24" sqref="F24"/>
    </sheetView>
  </sheetViews>
  <sheetFormatPr defaultRowHeight="14.4" x14ac:dyDescent="0.3"/>
  <cols>
    <col min="3" max="3" width="10.33203125" customWidth="1"/>
    <col min="4" max="4" width="10.21875" customWidth="1"/>
    <col min="6" max="6" width="8" customWidth="1"/>
    <col min="7" max="7" width="9.5546875" customWidth="1"/>
  </cols>
  <sheetData>
    <row r="1" spans="1:16" x14ac:dyDescent="0.3">
      <c r="A1" s="8"/>
      <c r="B1" s="10" t="s">
        <v>63</v>
      </c>
      <c r="C1" s="10" t="s">
        <v>68</v>
      </c>
      <c r="D1" s="10"/>
      <c r="F1" s="13"/>
      <c r="G1" s="10" t="s">
        <v>76</v>
      </c>
      <c r="H1" s="10" t="s">
        <v>78</v>
      </c>
      <c r="I1" s="10" t="s">
        <v>79</v>
      </c>
      <c r="J1" s="10" t="s">
        <v>80</v>
      </c>
      <c r="K1" s="10" t="s">
        <v>4</v>
      </c>
      <c r="L1" s="10" t="s">
        <v>5</v>
      </c>
      <c r="M1" s="10" t="s">
        <v>6</v>
      </c>
      <c r="N1" s="10" t="s">
        <v>7</v>
      </c>
      <c r="O1" s="10" t="s">
        <v>83</v>
      </c>
    </row>
    <row r="2" spans="1:16" x14ac:dyDescent="0.3">
      <c r="A2" s="8" t="s">
        <v>71</v>
      </c>
      <c r="B2" s="8">
        <v>734.69740634005768</v>
      </c>
      <c r="C2" s="8">
        <v>5.3973710819009098</v>
      </c>
      <c r="D2" s="8"/>
      <c r="F2" s="13" t="s">
        <v>81</v>
      </c>
      <c r="G2" s="8">
        <v>1241</v>
      </c>
      <c r="H2" s="8">
        <v>760</v>
      </c>
      <c r="I2" s="8">
        <v>325</v>
      </c>
      <c r="J2" s="8">
        <v>156</v>
      </c>
      <c r="K2" s="8">
        <v>1104</v>
      </c>
      <c r="L2" s="8">
        <v>184</v>
      </c>
      <c r="M2" s="8">
        <v>921</v>
      </c>
      <c r="N2" s="8">
        <v>283</v>
      </c>
      <c r="O2" s="8">
        <v>1832</v>
      </c>
    </row>
    <row r="3" spans="1:16" x14ac:dyDescent="0.3">
      <c r="A3" s="8" t="s">
        <v>72</v>
      </c>
      <c r="B3" s="8">
        <v>549.70434338076439</v>
      </c>
      <c r="C3" s="8">
        <v>2.1776931501760686</v>
      </c>
      <c r="D3" s="8"/>
      <c r="F3" s="13" t="s">
        <v>77</v>
      </c>
      <c r="G3" s="8">
        <v>5005</v>
      </c>
      <c r="H3" s="8">
        <v>5005</v>
      </c>
      <c r="I3" s="8">
        <v>5005</v>
      </c>
      <c r="J3" s="8">
        <v>5005</v>
      </c>
      <c r="K3" s="8">
        <v>5005</v>
      </c>
      <c r="L3" s="8">
        <v>5005</v>
      </c>
      <c r="M3" s="8">
        <v>5005</v>
      </c>
      <c r="N3" s="8">
        <v>5005</v>
      </c>
      <c r="O3" s="8">
        <v>5005</v>
      </c>
      <c r="P3" s="8"/>
    </row>
    <row r="4" spans="1:16" x14ac:dyDescent="0.3">
      <c r="A4" s="8" t="s">
        <v>0</v>
      </c>
      <c r="B4" s="8">
        <v>200</v>
      </c>
      <c r="C4" s="8">
        <v>4</v>
      </c>
      <c r="D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 t="s">
        <v>1</v>
      </c>
      <c r="B5" s="8">
        <v>500</v>
      </c>
      <c r="C5" s="8">
        <v>6</v>
      </c>
      <c r="D5" s="8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8" t="s">
        <v>2</v>
      </c>
      <c r="B6" s="8">
        <v>1000</v>
      </c>
      <c r="C6" s="8">
        <v>7</v>
      </c>
      <c r="D6" s="8"/>
    </row>
    <row r="7" spans="1:16" x14ac:dyDescent="0.3">
      <c r="A7" s="8" t="s">
        <v>3</v>
      </c>
      <c r="B7" s="8">
        <v>1735</v>
      </c>
      <c r="C7" s="8">
        <v>4945</v>
      </c>
      <c r="D7" s="8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"/>
  <sheetViews>
    <sheetView workbookViewId="0">
      <selection activeCell="H15" sqref="H15"/>
    </sheetView>
  </sheetViews>
  <sheetFormatPr defaultRowHeight="14.4" x14ac:dyDescent="0.3"/>
  <cols>
    <col min="3" max="3" width="9.5546875" bestFit="1" customWidth="1"/>
    <col min="4" max="7" width="9.5546875" customWidth="1"/>
  </cols>
  <sheetData>
    <row r="1" spans="1:26" x14ac:dyDescent="0.3">
      <c r="A1" s="8" t="s">
        <v>8</v>
      </c>
      <c r="B1" s="10" t="s">
        <v>63</v>
      </c>
      <c r="C1" s="10" t="s">
        <v>68</v>
      </c>
      <c r="D1" s="10"/>
      <c r="E1" s="10"/>
      <c r="F1" s="8" t="s">
        <v>8</v>
      </c>
      <c r="G1" s="10" t="s">
        <v>76</v>
      </c>
      <c r="H1" s="10" t="s">
        <v>78</v>
      </c>
      <c r="I1" s="10" t="s">
        <v>79</v>
      </c>
      <c r="J1" s="10" t="s">
        <v>80</v>
      </c>
      <c r="K1" s="10" t="s">
        <v>4</v>
      </c>
      <c r="L1" s="10" t="s">
        <v>5</v>
      </c>
      <c r="M1" s="10" t="s">
        <v>6</v>
      </c>
      <c r="N1" s="10" t="s">
        <v>7</v>
      </c>
      <c r="O1" s="10" t="s">
        <v>83</v>
      </c>
      <c r="S1" s="10"/>
      <c r="T1" s="10"/>
      <c r="U1" s="10"/>
      <c r="V1" s="10"/>
      <c r="W1" s="10"/>
      <c r="X1" s="10"/>
      <c r="Y1" s="10"/>
      <c r="Z1" s="10"/>
    </row>
    <row r="2" spans="1:26" x14ac:dyDescent="0.3">
      <c r="A2" s="8" t="s">
        <v>71</v>
      </c>
      <c r="B2" s="8">
        <v>677.13903743315507</v>
      </c>
      <c r="C2" s="8">
        <v>5.2186623948738484</v>
      </c>
      <c r="D2" s="8"/>
      <c r="E2" s="8"/>
      <c r="F2" s="13" t="s">
        <v>81</v>
      </c>
      <c r="G2" s="13">
        <v>532</v>
      </c>
      <c r="H2" s="13">
        <v>324</v>
      </c>
      <c r="I2" s="13">
        <v>138</v>
      </c>
      <c r="J2" s="13">
        <v>70</v>
      </c>
      <c r="K2" s="13">
        <v>527</v>
      </c>
      <c r="L2" s="13">
        <v>80</v>
      </c>
      <c r="M2" s="13">
        <v>415</v>
      </c>
      <c r="N2" s="13">
        <v>136</v>
      </c>
      <c r="O2" s="13">
        <v>1091</v>
      </c>
      <c r="R2" s="11"/>
      <c r="S2" s="8"/>
      <c r="T2" s="8"/>
      <c r="U2" s="8"/>
      <c r="V2" s="8"/>
      <c r="W2" s="8"/>
      <c r="X2" s="8"/>
      <c r="Y2" s="8"/>
      <c r="Z2" s="8"/>
    </row>
    <row r="3" spans="1:26" x14ac:dyDescent="0.3">
      <c r="A3" s="8" t="s">
        <v>72</v>
      </c>
      <c r="B3" s="8">
        <v>529.93278038544736</v>
      </c>
      <c r="C3" s="8">
        <v>2.2190364416400361</v>
      </c>
      <c r="D3" s="8"/>
      <c r="E3" s="8"/>
      <c r="F3" s="13" t="s">
        <v>77</v>
      </c>
      <c r="G3" s="15">
        <v>2535</v>
      </c>
      <c r="H3" s="15">
        <v>2535</v>
      </c>
      <c r="I3" s="15">
        <v>2535</v>
      </c>
      <c r="J3" s="15">
        <v>2535</v>
      </c>
      <c r="K3" s="15">
        <v>2535</v>
      </c>
      <c r="L3" s="15">
        <v>2535</v>
      </c>
      <c r="M3" s="15">
        <v>2535</v>
      </c>
      <c r="N3" s="15">
        <v>2535</v>
      </c>
      <c r="O3" s="15">
        <v>2535</v>
      </c>
      <c r="R3" s="11"/>
      <c r="S3" s="8"/>
      <c r="T3" s="8"/>
      <c r="U3" s="8"/>
      <c r="V3" s="8"/>
      <c r="W3" s="8"/>
      <c r="X3" s="8"/>
      <c r="Y3" s="8"/>
      <c r="Z3" s="8"/>
    </row>
    <row r="4" spans="1:26" x14ac:dyDescent="0.3">
      <c r="A4" s="8" t="s">
        <v>0</v>
      </c>
      <c r="B4" s="8">
        <v>200</v>
      </c>
      <c r="C4" s="8">
        <v>4</v>
      </c>
      <c r="D4" s="8"/>
      <c r="E4" s="8"/>
      <c r="F4" s="8" t="s">
        <v>9</v>
      </c>
      <c r="G4" s="10" t="s">
        <v>76</v>
      </c>
      <c r="H4" s="10" t="s">
        <v>78</v>
      </c>
      <c r="I4" s="10" t="s">
        <v>79</v>
      </c>
      <c r="J4" s="10" t="s">
        <v>80</v>
      </c>
      <c r="K4" s="10" t="s">
        <v>4</v>
      </c>
      <c r="L4" s="10" t="s">
        <v>5</v>
      </c>
      <c r="M4" s="10" t="s">
        <v>6</v>
      </c>
      <c r="N4" s="10" t="s">
        <v>7</v>
      </c>
      <c r="O4" s="10" t="s">
        <v>83</v>
      </c>
    </row>
    <row r="5" spans="1:26" x14ac:dyDescent="0.3">
      <c r="A5" s="8" t="s">
        <v>1</v>
      </c>
      <c r="B5" s="8">
        <v>500</v>
      </c>
      <c r="C5" s="8">
        <v>6</v>
      </c>
      <c r="D5" s="8"/>
      <c r="E5" s="8"/>
      <c r="F5" s="13" t="s">
        <v>81</v>
      </c>
      <c r="G5" s="13">
        <v>709</v>
      </c>
      <c r="H5" s="13">
        <v>436</v>
      </c>
      <c r="I5" s="13">
        <v>187</v>
      </c>
      <c r="J5" s="13">
        <v>86</v>
      </c>
      <c r="K5" s="13">
        <v>577</v>
      </c>
      <c r="L5" s="13">
        <v>104</v>
      </c>
      <c r="M5" s="13">
        <v>506</v>
      </c>
      <c r="N5" s="13">
        <v>147</v>
      </c>
      <c r="O5" s="13">
        <v>741</v>
      </c>
    </row>
    <row r="6" spans="1:26" x14ac:dyDescent="0.3">
      <c r="A6" s="8" t="s">
        <v>2</v>
      </c>
      <c r="B6" s="8">
        <v>1000</v>
      </c>
      <c r="C6" s="8">
        <v>7</v>
      </c>
      <c r="D6" s="8"/>
      <c r="E6" s="8"/>
      <c r="F6" s="13" t="s">
        <v>77</v>
      </c>
      <c r="G6" s="15">
        <v>2470</v>
      </c>
      <c r="H6" s="15">
        <v>2470</v>
      </c>
      <c r="I6" s="15">
        <v>2470</v>
      </c>
      <c r="J6" s="15">
        <v>2470</v>
      </c>
      <c r="K6" s="15">
        <v>2470</v>
      </c>
      <c r="L6" s="15">
        <v>2470</v>
      </c>
      <c r="M6" s="15">
        <v>2470</v>
      </c>
      <c r="N6" s="15">
        <v>2470</v>
      </c>
      <c r="O6" s="15">
        <v>2470</v>
      </c>
    </row>
    <row r="7" spans="1:26" x14ac:dyDescent="0.3">
      <c r="A7" s="8" t="s">
        <v>3</v>
      </c>
      <c r="B7" s="8">
        <v>748</v>
      </c>
      <c r="C7" s="8">
        <v>2497</v>
      </c>
      <c r="D7" s="8"/>
      <c r="E7" s="8"/>
      <c r="F7" s="8" t="s">
        <v>85</v>
      </c>
      <c r="G7" s="8">
        <f>+G3+G6</f>
        <v>5005</v>
      </c>
      <c r="H7" s="8">
        <f t="shared" ref="H7:O7" si="0">+H3+H6</f>
        <v>5005</v>
      </c>
      <c r="I7" s="8">
        <f t="shared" si="0"/>
        <v>5005</v>
      </c>
      <c r="J7" s="8">
        <f t="shared" si="0"/>
        <v>5005</v>
      </c>
      <c r="K7" s="8">
        <f t="shared" si="0"/>
        <v>5005</v>
      </c>
      <c r="L7" s="8">
        <f t="shared" si="0"/>
        <v>5005</v>
      </c>
      <c r="M7" s="8">
        <f t="shared" si="0"/>
        <v>5005</v>
      </c>
      <c r="N7" s="8">
        <f t="shared" si="0"/>
        <v>5005</v>
      </c>
      <c r="O7" s="8">
        <f t="shared" si="0"/>
        <v>5005</v>
      </c>
    </row>
    <row r="8" spans="1:26" x14ac:dyDescent="0.3">
      <c r="A8" s="8" t="s">
        <v>9</v>
      </c>
      <c r="B8" s="10" t="s">
        <v>63</v>
      </c>
      <c r="C8" s="10" t="s">
        <v>68</v>
      </c>
      <c r="D8" s="10"/>
      <c r="E8" s="10"/>
      <c r="F8" s="10"/>
      <c r="G8" s="10"/>
      <c r="H8" s="10"/>
      <c r="I8" s="10"/>
      <c r="J8" s="10"/>
      <c r="K8" s="10"/>
      <c r="L8" s="10"/>
      <c r="N8" s="10"/>
      <c r="S8" s="10"/>
      <c r="T8" s="10"/>
      <c r="U8" s="10"/>
      <c r="V8" s="10"/>
      <c r="W8" s="10"/>
      <c r="X8" s="10"/>
      <c r="Y8" s="10"/>
      <c r="Z8" s="10"/>
    </row>
    <row r="9" spans="1:26" x14ac:dyDescent="0.3">
      <c r="A9" s="8" t="s">
        <v>71</v>
      </c>
      <c r="B9" s="8">
        <v>778.31813576494426</v>
      </c>
      <c r="C9" s="8">
        <v>5.5796568627450984</v>
      </c>
      <c r="D9" s="8"/>
      <c r="E9" s="8"/>
      <c r="F9" s="8"/>
      <c r="G9" s="8"/>
      <c r="H9" s="8"/>
      <c r="I9" s="8"/>
      <c r="J9" s="8"/>
      <c r="K9" s="8"/>
      <c r="L9" s="8"/>
      <c r="N9" s="8"/>
      <c r="R9" s="11"/>
      <c r="S9" s="8"/>
      <c r="T9" s="8"/>
      <c r="U9" s="8"/>
      <c r="V9" s="8"/>
      <c r="W9" s="8"/>
      <c r="X9" s="8"/>
      <c r="Y9" s="8"/>
      <c r="Z9" s="8"/>
    </row>
    <row r="10" spans="1:26" x14ac:dyDescent="0.3">
      <c r="A10" s="8" t="s">
        <v>72</v>
      </c>
      <c r="B10" s="8">
        <v>560.56694724011629</v>
      </c>
      <c r="C10" s="8">
        <v>2.1196790312813261</v>
      </c>
      <c r="D10" s="8"/>
      <c r="E10" s="8"/>
      <c r="F10" s="8"/>
      <c r="G10" s="8"/>
      <c r="H10" s="8"/>
      <c r="I10" s="8"/>
      <c r="J10" s="8"/>
      <c r="K10" s="8"/>
      <c r="L10" s="8"/>
      <c r="N10" s="8"/>
      <c r="R10" s="11"/>
      <c r="S10" s="8"/>
      <c r="T10" s="8"/>
      <c r="U10" s="8"/>
      <c r="V10" s="8"/>
      <c r="W10" s="8"/>
      <c r="X10" s="8"/>
      <c r="Y10" s="8"/>
      <c r="Z10" s="8"/>
    </row>
    <row r="11" spans="1:26" x14ac:dyDescent="0.3">
      <c r="A11" s="8" t="s">
        <v>0</v>
      </c>
      <c r="B11" s="8">
        <v>200</v>
      </c>
      <c r="C11" s="8">
        <v>4</v>
      </c>
      <c r="D11" s="8"/>
      <c r="E11" s="8"/>
      <c r="F11" s="8"/>
      <c r="G11" s="8"/>
      <c r="H11" s="8"/>
      <c r="I11" s="8"/>
      <c r="J11" s="8"/>
      <c r="K11" s="8"/>
      <c r="L11" s="8"/>
      <c r="N11" s="8"/>
    </row>
    <row r="12" spans="1:26" x14ac:dyDescent="0.3">
      <c r="A12" s="8" t="s">
        <v>1</v>
      </c>
      <c r="B12" s="8">
        <v>500</v>
      </c>
      <c r="C12" s="8">
        <v>6</v>
      </c>
      <c r="D12" s="8"/>
      <c r="E12" s="8"/>
      <c r="F12" s="8"/>
      <c r="G12" s="8"/>
      <c r="H12" s="8"/>
      <c r="I12" s="8"/>
      <c r="J12" s="8"/>
      <c r="K12" s="8"/>
      <c r="L12" s="8"/>
      <c r="N12" s="8"/>
    </row>
    <row r="13" spans="1:26" x14ac:dyDescent="0.3">
      <c r="A13" s="8" t="s">
        <v>2</v>
      </c>
      <c r="B13" s="8">
        <v>1000</v>
      </c>
      <c r="C13" s="8">
        <v>7</v>
      </c>
      <c r="D13" s="8"/>
      <c r="E13" s="8"/>
      <c r="F13" s="8"/>
      <c r="G13" s="8"/>
      <c r="H13" s="8"/>
      <c r="I13" s="8"/>
      <c r="J13" s="8"/>
      <c r="K13" s="8"/>
      <c r="L13" s="8"/>
      <c r="N13" s="8"/>
    </row>
    <row r="14" spans="1:26" x14ac:dyDescent="0.3">
      <c r="A14" s="8" t="s">
        <v>3</v>
      </c>
      <c r="B14" s="8">
        <v>987</v>
      </c>
      <c r="C14" s="8">
        <v>2448</v>
      </c>
      <c r="D14" s="8"/>
      <c r="E14" s="8"/>
      <c r="F14" s="8"/>
      <c r="G14" s="8"/>
      <c r="H14" s="8"/>
      <c r="I14" s="8"/>
      <c r="J14" s="8"/>
      <c r="K14" s="8"/>
      <c r="L14" s="8"/>
      <c r="N14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zoomScale="94" zoomScaleNormal="94" workbookViewId="0">
      <selection activeCell="C44" sqref="C44"/>
    </sheetView>
  </sheetViews>
  <sheetFormatPr defaultRowHeight="14.4" x14ac:dyDescent="0.3"/>
  <cols>
    <col min="1" max="1" width="19.33203125" customWidth="1"/>
    <col min="3" max="3" width="9.5546875" bestFit="1" customWidth="1"/>
    <col min="4" max="4" width="9.5546875" customWidth="1"/>
    <col min="6" max="6" width="19.21875" bestFit="1" customWidth="1"/>
    <col min="7" max="15" width="9.33203125" bestFit="1" customWidth="1"/>
  </cols>
  <sheetData>
    <row r="1" spans="1:15" x14ac:dyDescent="0.3">
      <c r="A1" s="8" t="s">
        <v>74</v>
      </c>
      <c r="B1" s="10" t="s">
        <v>63</v>
      </c>
      <c r="C1" s="10" t="s">
        <v>68</v>
      </c>
      <c r="D1" s="10"/>
      <c r="F1" s="8" t="s">
        <v>74</v>
      </c>
      <c r="G1" s="10" t="s">
        <v>76</v>
      </c>
      <c r="H1" s="10" t="s">
        <v>78</v>
      </c>
      <c r="I1" s="10" t="s">
        <v>79</v>
      </c>
      <c r="J1" s="10" t="s">
        <v>80</v>
      </c>
      <c r="K1" s="10" t="s">
        <v>4</v>
      </c>
      <c r="L1" s="10" t="s">
        <v>5</v>
      </c>
      <c r="M1" s="10" t="s">
        <v>6</v>
      </c>
      <c r="N1" s="10" t="s">
        <v>7</v>
      </c>
      <c r="O1" s="10" t="s">
        <v>83</v>
      </c>
    </row>
    <row r="2" spans="1:15" x14ac:dyDescent="0.3">
      <c r="A2" s="8" t="s">
        <v>71</v>
      </c>
      <c r="B2" s="8">
        <v>715.95866819747414</v>
      </c>
      <c r="C2" s="8">
        <v>5.5430579964850617</v>
      </c>
      <c r="D2" s="8"/>
      <c r="F2" s="13" t="s">
        <v>81</v>
      </c>
      <c r="G2" s="13">
        <v>779</v>
      </c>
      <c r="H2" s="13">
        <v>387</v>
      </c>
      <c r="I2" s="13">
        <v>261</v>
      </c>
      <c r="J2" s="13">
        <v>131</v>
      </c>
      <c r="K2" s="13">
        <v>498</v>
      </c>
      <c r="L2" s="13">
        <v>103</v>
      </c>
      <c r="M2" s="13">
        <v>370</v>
      </c>
      <c r="N2" s="13">
        <v>122</v>
      </c>
      <c r="O2" s="13">
        <v>643</v>
      </c>
    </row>
    <row r="3" spans="1:15" x14ac:dyDescent="0.3">
      <c r="A3" s="8" t="s">
        <v>72</v>
      </c>
      <c r="B3" s="8">
        <v>542.18393463784378</v>
      </c>
      <c r="C3" s="8">
        <v>2.0890904815616325</v>
      </c>
      <c r="D3" s="8"/>
      <c r="F3" s="13" t="s">
        <v>77</v>
      </c>
      <c r="G3" s="14">
        <v>2303</v>
      </c>
      <c r="H3" s="14">
        <v>2303</v>
      </c>
      <c r="I3" s="14">
        <v>2303</v>
      </c>
      <c r="J3" s="14">
        <v>2303</v>
      </c>
      <c r="K3" s="14">
        <v>2303</v>
      </c>
      <c r="L3" s="14">
        <v>2303</v>
      </c>
      <c r="M3" s="14">
        <v>2303</v>
      </c>
      <c r="N3" s="14">
        <v>2303</v>
      </c>
      <c r="O3" s="14">
        <v>2303</v>
      </c>
    </row>
    <row r="4" spans="1:15" x14ac:dyDescent="0.3">
      <c r="A4" s="8" t="s">
        <v>0</v>
      </c>
      <c r="B4" s="8">
        <v>200</v>
      </c>
      <c r="C4" s="8">
        <v>4</v>
      </c>
      <c r="D4" s="8"/>
      <c r="F4" s="8" t="s">
        <v>75</v>
      </c>
      <c r="G4" s="10" t="s">
        <v>76</v>
      </c>
      <c r="H4" s="10" t="s">
        <v>78</v>
      </c>
      <c r="I4" s="10" t="s">
        <v>79</v>
      </c>
      <c r="J4" s="10" t="s">
        <v>80</v>
      </c>
      <c r="K4" s="10" t="s">
        <v>4</v>
      </c>
      <c r="L4" s="10" t="s">
        <v>5</v>
      </c>
      <c r="M4" s="10" t="s">
        <v>6</v>
      </c>
      <c r="N4" s="10" t="s">
        <v>7</v>
      </c>
      <c r="O4" s="10" t="s">
        <v>83</v>
      </c>
    </row>
    <row r="5" spans="1:15" x14ac:dyDescent="0.3">
      <c r="A5" s="8" t="s">
        <v>1</v>
      </c>
      <c r="B5" s="8">
        <v>500</v>
      </c>
      <c r="C5" s="8">
        <v>6</v>
      </c>
      <c r="D5" s="8"/>
      <c r="F5" s="13" t="s">
        <v>81</v>
      </c>
      <c r="G5" s="13">
        <v>129</v>
      </c>
      <c r="H5" s="13">
        <v>98</v>
      </c>
      <c r="I5" s="13">
        <v>22</v>
      </c>
      <c r="J5" s="13">
        <v>9</v>
      </c>
      <c r="K5" s="13">
        <v>102</v>
      </c>
      <c r="L5" s="13">
        <v>22</v>
      </c>
      <c r="M5" s="13">
        <v>73</v>
      </c>
      <c r="N5" s="13">
        <v>22</v>
      </c>
      <c r="O5" s="13">
        <v>134</v>
      </c>
    </row>
    <row r="6" spans="1:15" x14ac:dyDescent="0.3">
      <c r="A6" s="8" t="s">
        <v>2</v>
      </c>
      <c r="B6" s="8">
        <v>1000</v>
      </c>
      <c r="C6" s="8">
        <v>7</v>
      </c>
      <c r="D6" s="8"/>
      <c r="F6" s="13" t="s">
        <v>77</v>
      </c>
      <c r="G6" s="14">
        <v>441</v>
      </c>
      <c r="H6" s="14">
        <v>441</v>
      </c>
      <c r="I6" s="14">
        <v>441</v>
      </c>
      <c r="J6" s="14">
        <v>441</v>
      </c>
      <c r="K6" s="14">
        <v>441</v>
      </c>
      <c r="L6" s="14">
        <v>441</v>
      </c>
      <c r="M6" s="14">
        <v>441</v>
      </c>
      <c r="N6" s="14">
        <v>441</v>
      </c>
      <c r="O6" s="14">
        <v>441</v>
      </c>
    </row>
    <row r="7" spans="1:15" x14ac:dyDescent="0.3">
      <c r="A7" s="8" t="s">
        <v>3</v>
      </c>
      <c r="B7" s="8">
        <v>871</v>
      </c>
      <c r="C7" s="8">
        <v>2276</v>
      </c>
      <c r="D7" s="8"/>
      <c r="F7" s="8" t="s">
        <v>10</v>
      </c>
      <c r="G7" s="10" t="s">
        <v>76</v>
      </c>
      <c r="H7" s="10" t="s">
        <v>78</v>
      </c>
      <c r="I7" s="10" t="s">
        <v>79</v>
      </c>
      <c r="J7" s="10" t="s">
        <v>80</v>
      </c>
      <c r="K7" s="10" t="s">
        <v>4</v>
      </c>
      <c r="L7" s="10" t="s">
        <v>5</v>
      </c>
      <c r="M7" s="10" t="s">
        <v>6</v>
      </c>
      <c r="N7" s="10" t="s">
        <v>7</v>
      </c>
      <c r="O7" s="10" t="s">
        <v>83</v>
      </c>
    </row>
    <row r="8" spans="1:15" x14ac:dyDescent="0.3">
      <c r="A8" s="8" t="s">
        <v>75</v>
      </c>
      <c r="B8" s="10" t="s">
        <v>63</v>
      </c>
      <c r="C8" s="10" t="s">
        <v>68</v>
      </c>
      <c r="D8" s="10"/>
      <c r="F8" s="13" t="s">
        <v>81</v>
      </c>
      <c r="G8" s="12">
        <v>54</v>
      </c>
      <c r="H8" s="12">
        <v>44</v>
      </c>
      <c r="I8" s="12">
        <v>7</v>
      </c>
      <c r="J8" s="12">
        <v>3</v>
      </c>
      <c r="K8" s="12">
        <v>127</v>
      </c>
      <c r="L8" s="12">
        <v>10</v>
      </c>
      <c r="M8" s="12">
        <v>87</v>
      </c>
      <c r="N8" s="12">
        <v>21</v>
      </c>
      <c r="O8" s="12">
        <v>260</v>
      </c>
    </row>
    <row r="9" spans="1:15" x14ac:dyDescent="0.3">
      <c r="A9" s="8" t="s">
        <v>71</v>
      </c>
      <c r="B9" s="8">
        <v>830.10752688172045</v>
      </c>
      <c r="C9" s="8">
        <v>5.4109589041095889</v>
      </c>
      <c r="D9" s="8"/>
      <c r="F9" s="13" t="s">
        <v>77</v>
      </c>
      <c r="G9" s="14">
        <v>480</v>
      </c>
      <c r="H9" s="14">
        <v>480</v>
      </c>
      <c r="I9" s="14">
        <v>480</v>
      </c>
      <c r="J9" s="14">
        <v>480</v>
      </c>
      <c r="K9" s="14">
        <v>480</v>
      </c>
      <c r="L9" s="14">
        <v>480</v>
      </c>
      <c r="M9" s="14">
        <v>480</v>
      </c>
      <c r="N9" s="14">
        <v>480</v>
      </c>
      <c r="O9" s="14">
        <v>480</v>
      </c>
    </row>
    <row r="10" spans="1:15" x14ac:dyDescent="0.3">
      <c r="A10" s="8" t="s">
        <v>72</v>
      </c>
      <c r="B10" s="8">
        <v>577.55962766679545</v>
      </c>
      <c r="C10" s="8">
        <v>2.196329055711308</v>
      </c>
      <c r="D10" s="8"/>
      <c r="F10" s="8" t="s">
        <v>11</v>
      </c>
      <c r="G10" s="10" t="s">
        <v>76</v>
      </c>
      <c r="H10" s="10" t="s">
        <v>78</v>
      </c>
      <c r="I10" s="10" t="s">
        <v>79</v>
      </c>
      <c r="J10" s="10" t="s">
        <v>80</v>
      </c>
      <c r="K10" s="10" t="s">
        <v>4</v>
      </c>
      <c r="L10" s="10" t="s">
        <v>5</v>
      </c>
      <c r="M10" s="10" t="s">
        <v>6</v>
      </c>
      <c r="N10" s="10" t="s">
        <v>7</v>
      </c>
      <c r="O10" s="10" t="s">
        <v>83</v>
      </c>
    </row>
    <row r="11" spans="1:15" x14ac:dyDescent="0.3">
      <c r="A11" s="8" t="s">
        <v>0</v>
      </c>
      <c r="B11" s="8">
        <v>200</v>
      </c>
      <c r="C11" s="8">
        <v>4</v>
      </c>
      <c r="D11" s="8"/>
      <c r="F11" s="13" t="s">
        <v>81</v>
      </c>
      <c r="G11" s="13">
        <v>84</v>
      </c>
      <c r="H11" s="13">
        <v>60</v>
      </c>
      <c r="I11" s="13">
        <v>18</v>
      </c>
      <c r="J11" s="13">
        <v>6</v>
      </c>
      <c r="K11" s="13">
        <v>140</v>
      </c>
      <c r="L11" s="13">
        <v>14</v>
      </c>
      <c r="M11" s="13">
        <v>103</v>
      </c>
      <c r="N11" s="13">
        <v>30</v>
      </c>
      <c r="O11" s="13">
        <v>348</v>
      </c>
    </row>
    <row r="12" spans="1:15" x14ac:dyDescent="0.3">
      <c r="A12" s="8" t="s">
        <v>1</v>
      </c>
      <c r="B12" s="8">
        <v>1000</v>
      </c>
      <c r="C12" s="8">
        <v>6</v>
      </c>
      <c r="D12" s="8"/>
      <c r="F12" s="13" t="s">
        <v>77</v>
      </c>
      <c r="G12" s="14">
        <v>664</v>
      </c>
      <c r="H12" s="14">
        <v>664</v>
      </c>
      <c r="I12" s="14">
        <v>664</v>
      </c>
      <c r="J12" s="14">
        <v>664</v>
      </c>
      <c r="K12" s="14">
        <v>664</v>
      </c>
      <c r="L12" s="14">
        <v>664</v>
      </c>
      <c r="M12" s="14">
        <v>664</v>
      </c>
      <c r="N12" s="14">
        <v>664</v>
      </c>
      <c r="O12" s="14">
        <v>664</v>
      </c>
    </row>
    <row r="13" spans="1:15" x14ac:dyDescent="0.3">
      <c r="A13" s="8" t="s">
        <v>2</v>
      </c>
      <c r="B13" s="8">
        <v>1000</v>
      </c>
      <c r="C13" s="8">
        <v>7</v>
      </c>
      <c r="D13" s="8"/>
      <c r="F13" s="8" t="s">
        <v>12</v>
      </c>
      <c r="G13" s="10" t="s">
        <v>76</v>
      </c>
      <c r="H13" s="10" t="s">
        <v>78</v>
      </c>
      <c r="I13" s="10" t="s">
        <v>79</v>
      </c>
      <c r="J13" s="10" t="s">
        <v>80</v>
      </c>
      <c r="K13" s="10" t="s">
        <v>4</v>
      </c>
      <c r="L13" s="10" t="s">
        <v>5</v>
      </c>
      <c r="M13" s="10" t="s">
        <v>6</v>
      </c>
      <c r="N13" s="10" t="s">
        <v>7</v>
      </c>
      <c r="O13" s="10" t="s">
        <v>83</v>
      </c>
    </row>
    <row r="14" spans="1:15" x14ac:dyDescent="0.3">
      <c r="A14" s="8" t="s">
        <v>3</v>
      </c>
      <c r="B14" s="8">
        <v>186</v>
      </c>
      <c r="C14" s="8">
        <v>438</v>
      </c>
      <c r="D14" s="8"/>
      <c r="F14" s="13" t="s">
        <v>81</v>
      </c>
      <c r="G14" s="13">
        <v>153</v>
      </c>
      <c r="H14" s="13">
        <v>139</v>
      </c>
      <c r="I14" s="13">
        <v>10</v>
      </c>
      <c r="J14" s="13">
        <v>4</v>
      </c>
      <c r="K14" s="13">
        <v>174</v>
      </c>
      <c r="L14" s="13">
        <v>28</v>
      </c>
      <c r="M14" s="13">
        <v>248</v>
      </c>
      <c r="N14" s="13">
        <v>79</v>
      </c>
      <c r="O14" s="13">
        <v>382</v>
      </c>
    </row>
    <row r="15" spans="1:15" x14ac:dyDescent="0.3">
      <c r="A15" s="8" t="s">
        <v>10</v>
      </c>
      <c r="B15" s="10" t="s">
        <v>63</v>
      </c>
      <c r="C15" s="10" t="s">
        <v>68</v>
      </c>
      <c r="D15" s="10"/>
      <c r="F15" s="13" t="s">
        <v>77</v>
      </c>
      <c r="G15" s="14">
        <v>924</v>
      </c>
      <c r="H15" s="14">
        <v>924</v>
      </c>
      <c r="I15" s="14">
        <v>924</v>
      </c>
      <c r="J15" s="14">
        <v>924</v>
      </c>
      <c r="K15" s="14">
        <v>924</v>
      </c>
      <c r="L15" s="14">
        <v>924</v>
      </c>
      <c r="M15" s="14">
        <v>924</v>
      </c>
      <c r="N15" s="14">
        <v>924</v>
      </c>
      <c r="O15" s="14">
        <v>924</v>
      </c>
    </row>
    <row r="16" spans="1:15" x14ac:dyDescent="0.3">
      <c r="A16" s="8" t="s">
        <v>71</v>
      </c>
      <c r="B16" s="8">
        <v>710.57692307692309</v>
      </c>
      <c r="C16" s="8">
        <v>4.8411016949152543</v>
      </c>
      <c r="D16" s="8"/>
      <c r="F16" s="8" t="s">
        <v>13</v>
      </c>
      <c r="G16" s="10" t="s">
        <v>76</v>
      </c>
      <c r="H16" s="10" t="s">
        <v>78</v>
      </c>
      <c r="I16" s="10" t="s">
        <v>79</v>
      </c>
      <c r="J16" s="10" t="s">
        <v>80</v>
      </c>
      <c r="K16" s="10" t="s">
        <v>4</v>
      </c>
      <c r="L16" s="10" t="s">
        <v>5</v>
      </c>
      <c r="M16" s="10" t="s">
        <v>6</v>
      </c>
      <c r="N16" s="10" t="s">
        <v>7</v>
      </c>
      <c r="O16" s="10" t="s">
        <v>83</v>
      </c>
    </row>
    <row r="17" spans="1:15" x14ac:dyDescent="0.3">
      <c r="A17" s="8" t="s">
        <v>72</v>
      </c>
      <c r="B17" s="8">
        <v>618.62959559793444</v>
      </c>
      <c r="C17" s="8">
        <v>2.4395374884113639</v>
      </c>
      <c r="D17" s="8"/>
      <c r="F17" s="13" t="s">
        <v>81</v>
      </c>
      <c r="G17" s="13">
        <v>42</v>
      </c>
      <c r="H17" s="13">
        <v>32</v>
      </c>
      <c r="I17" s="13">
        <v>7</v>
      </c>
      <c r="J17" s="13">
        <v>3</v>
      </c>
      <c r="K17" s="13">
        <v>63</v>
      </c>
      <c r="L17" s="13">
        <v>7</v>
      </c>
      <c r="M17" s="13">
        <v>40</v>
      </c>
      <c r="N17" s="13">
        <v>9</v>
      </c>
      <c r="O17" s="13">
        <v>65</v>
      </c>
    </row>
    <row r="18" spans="1:15" x14ac:dyDescent="0.3">
      <c r="A18" s="8" t="s">
        <v>0</v>
      </c>
      <c r="B18" s="8">
        <v>200</v>
      </c>
      <c r="C18" s="8">
        <v>3</v>
      </c>
      <c r="D18" s="8"/>
      <c r="F18" s="13" t="s">
        <v>77</v>
      </c>
      <c r="G18" s="14">
        <v>193</v>
      </c>
      <c r="H18" s="14">
        <v>193</v>
      </c>
      <c r="I18" s="14">
        <v>193</v>
      </c>
      <c r="J18" s="14">
        <v>193</v>
      </c>
      <c r="K18" s="14">
        <v>193</v>
      </c>
      <c r="L18" s="14">
        <v>193</v>
      </c>
      <c r="M18" s="14">
        <v>193</v>
      </c>
      <c r="N18" s="14">
        <v>193</v>
      </c>
      <c r="O18" s="14">
        <v>193</v>
      </c>
    </row>
    <row r="19" spans="1:15" x14ac:dyDescent="0.3">
      <c r="A19" s="8" t="s">
        <v>1</v>
      </c>
      <c r="B19" s="8">
        <v>500</v>
      </c>
      <c r="C19" s="8">
        <v>5</v>
      </c>
      <c r="D19" s="8"/>
      <c r="F19" s="13" t="s">
        <v>84</v>
      </c>
      <c r="G19" s="19">
        <f>+G3+G6+G9+G12+G15+G18</f>
        <v>5005</v>
      </c>
      <c r="H19" s="19">
        <f t="shared" ref="H19:O19" si="0">+H3+H6+H9+H12+H15+H18</f>
        <v>5005</v>
      </c>
      <c r="I19" s="19">
        <f t="shared" si="0"/>
        <v>5005</v>
      </c>
      <c r="J19" s="19">
        <f t="shared" si="0"/>
        <v>5005</v>
      </c>
      <c r="K19" s="19">
        <f t="shared" si="0"/>
        <v>5005</v>
      </c>
      <c r="L19" s="19">
        <f t="shared" si="0"/>
        <v>5005</v>
      </c>
      <c r="M19" s="19">
        <f t="shared" si="0"/>
        <v>5005</v>
      </c>
      <c r="N19" s="19">
        <f t="shared" si="0"/>
        <v>5005</v>
      </c>
      <c r="O19" s="19">
        <f t="shared" si="0"/>
        <v>5005</v>
      </c>
    </row>
    <row r="20" spans="1:15" x14ac:dyDescent="0.3">
      <c r="A20" s="8" t="s">
        <v>2</v>
      </c>
      <c r="B20" s="8">
        <v>1000</v>
      </c>
      <c r="C20" s="8">
        <v>7</v>
      </c>
      <c r="D20" s="8"/>
    </row>
    <row r="21" spans="1:15" x14ac:dyDescent="0.3">
      <c r="A21" s="8" t="s">
        <v>3</v>
      </c>
      <c r="B21" s="8">
        <v>104</v>
      </c>
      <c r="C21" s="8">
        <v>472</v>
      </c>
      <c r="D21" s="8"/>
    </row>
    <row r="22" spans="1:15" x14ac:dyDescent="0.3">
      <c r="A22" s="8" t="s">
        <v>11</v>
      </c>
      <c r="B22" s="10" t="s">
        <v>63</v>
      </c>
      <c r="C22" s="10" t="s">
        <v>68</v>
      </c>
      <c r="D22" s="10"/>
    </row>
    <row r="23" spans="1:15" x14ac:dyDescent="0.3">
      <c r="A23" s="8" t="s">
        <v>71</v>
      </c>
      <c r="B23" s="8">
        <v>613.04347826086962</v>
      </c>
      <c r="C23" s="8">
        <v>4.9846625766871169</v>
      </c>
      <c r="D23" s="8"/>
    </row>
    <row r="24" spans="1:15" x14ac:dyDescent="0.3">
      <c r="A24" s="8" t="s">
        <v>72</v>
      </c>
      <c r="B24" s="8">
        <v>515.85462884018261</v>
      </c>
      <c r="C24" s="8">
        <v>2.2418470227414296</v>
      </c>
      <c r="D24" s="8"/>
    </row>
    <row r="25" spans="1:15" x14ac:dyDescent="0.3">
      <c r="A25" s="8" t="s">
        <v>0</v>
      </c>
      <c r="B25" s="8">
        <v>200</v>
      </c>
      <c r="C25" s="8">
        <v>3</v>
      </c>
      <c r="D25" s="8"/>
    </row>
    <row r="26" spans="1:15" x14ac:dyDescent="0.3">
      <c r="A26" s="8" t="s">
        <v>1</v>
      </c>
      <c r="B26" s="8">
        <v>500</v>
      </c>
      <c r="C26" s="8">
        <v>5</v>
      </c>
      <c r="D26" s="8"/>
    </row>
    <row r="27" spans="1:15" x14ac:dyDescent="0.3">
      <c r="A27" s="8" t="s">
        <v>2</v>
      </c>
      <c r="B27" s="8">
        <v>1000</v>
      </c>
      <c r="C27" s="8">
        <v>7</v>
      </c>
      <c r="D27" s="8"/>
    </row>
    <row r="28" spans="1:15" x14ac:dyDescent="0.3">
      <c r="A28" s="8" t="s">
        <v>3</v>
      </c>
      <c r="B28" s="8">
        <v>138</v>
      </c>
      <c r="C28" s="8">
        <v>652</v>
      </c>
      <c r="D28" s="8"/>
    </row>
    <row r="29" spans="1:15" x14ac:dyDescent="0.3">
      <c r="A29" s="8" t="s">
        <v>12</v>
      </c>
      <c r="B29" s="10" t="s">
        <v>63</v>
      </c>
      <c r="C29" s="10" t="s">
        <v>68</v>
      </c>
      <c r="D29" s="10"/>
    </row>
    <row r="30" spans="1:15" x14ac:dyDescent="0.3">
      <c r="A30" s="8" t="s">
        <v>71</v>
      </c>
      <c r="B30" s="8">
        <v>757.69230769230774</v>
      </c>
      <c r="C30" s="8">
        <v>5.6157205240174672</v>
      </c>
      <c r="D30" s="8"/>
    </row>
    <row r="31" spans="1:15" x14ac:dyDescent="0.3">
      <c r="A31" s="8" t="s">
        <v>72</v>
      </c>
      <c r="B31" s="8">
        <v>534.45593338838876</v>
      </c>
      <c r="C31" s="8">
        <v>2.1370357961295268</v>
      </c>
      <c r="D31" s="8"/>
    </row>
    <row r="32" spans="1:15" x14ac:dyDescent="0.3">
      <c r="A32" s="8" t="s">
        <v>0</v>
      </c>
      <c r="B32" s="8">
        <v>200</v>
      </c>
      <c r="C32" s="8">
        <v>4</v>
      </c>
      <c r="D32" s="8"/>
    </row>
    <row r="33" spans="1:4" x14ac:dyDescent="0.3">
      <c r="A33" s="8" t="s">
        <v>1</v>
      </c>
      <c r="B33" s="8">
        <v>500</v>
      </c>
      <c r="C33" s="8">
        <v>6</v>
      </c>
      <c r="D33" s="8"/>
    </row>
    <row r="34" spans="1:4" x14ac:dyDescent="0.3">
      <c r="A34" s="8" t="s">
        <v>2</v>
      </c>
      <c r="B34" s="8">
        <v>1000</v>
      </c>
      <c r="C34" s="8">
        <v>7</v>
      </c>
      <c r="D34" s="8"/>
    </row>
    <row r="35" spans="1:4" x14ac:dyDescent="0.3">
      <c r="A35" s="8" t="s">
        <v>3</v>
      </c>
      <c r="B35" s="8">
        <v>364</v>
      </c>
      <c r="C35" s="8">
        <v>916</v>
      </c>
      <c r="D35" s="8"/>
    </row>
    <row r="36" spans="1:4" x14ac:dyDescent="0.3">
      <c r="A36" s="8" t="s">
        <v>13</v>
      </c>
      <c r="B36" s="10" t="s">
        <v>63</v>
      </c>
      <c r="C36" s="10" t="s">
        <v>68</v>
      </c>
      <c r="D36" s="10"/>
    </row>
    <row r="37" spans="1:4" x14ac:dyDescent="0.3">
      <c r="A37" s="8" t="s">
        <v>71</v>
      </c>
      <c r="B37" s="8">
        <v>866.66666666666663</v>
      </c>
      <c r="C37" s="8">
        <v>5.3664921465968582</v>
      </c>
      <c r="D37" s="8"/>
    </row>
    <row r="38" spans="1:4" x14ac:dyDescent="0.3">
      <c r="A38" s="8" t="s">
        <v>72</v>
      </c>
      <c r="B38" s="8">
        <v>549.00678566318777</v>
      </c>
      <c r="C38" s="8">
        <v>2.0600786261671256</v>
      </c>
      <c r="D38" s="8"/>
    </row>
    <row r="39" spans="1:4" x14ac:dyDescent="0.3">
      <c r="A39" s="8" t="s">
        <v>0</v>
      </c>
      <c r="B39" s="8">
        <v>500</v>
      </c>
      <c r="C39" s="8">
        <v>4</v>
      </c>
      <c r="D39" s="8"/>
    </row>
    <row r="40" spans="1:4" x14ac:dyDescent="0.3">
      <c r="A40" s="8" t="s">
        <v>1</v>
      </c>
      <c r="B40" s="8">
        <v>1000</v>
      </c>
      <c r="C40" s="8">
        <v>6</v>
      </c>
      <c r="D40" s="8"/>
    </row>
    <row r="41" spans="1:4" x14ac:dyDescent="0.3">
      <c r="A41" s="8" t="s">
        <v>2</v>
      </c>
      <c r="B41" s="8">
        <v>1000</v>
      </c>
      <c r="C41" s="8">
        <v>7</v>
      </c>
      <c r="D41" s="8"/>
    </row>
    <row r="42" spans="1:4" x14ac:dyDescent="0.3">
      <c r="A42" s="8" t="s">
        <v>3</v>
      </c>
      <c r="B42" s="8">
        <v>72</v>
      </c>
      <c r="C42" s="8">
        <v>191</v>
      </c>
      <c r="D42" s="8"/>
    </row>
    <row r="43" spans="1:4" x14ac:dyDescent="0.3">
      <c r="C43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5"/>
  <sheetViews>
    <sheetView topLeftCell="A13" workbookViewId="0">
      <selection activeCell="C1" sqref="C1"/>
    </sheetView>
  </sheetViews>
  <sheetFormatPr defaultRowHeight="14.4" x14ac:dyDescent="0.3"/>
  <cols>
    <col min="3" max="3" width="9.5546875" bestFit="1" customWidth="1"/>
  </cols>
  <sheetData>
    <row r="1" spans="1:15" x14ac:dyDescent="0.3">
      <c r="A1" s="8" t="s">
        <v>14</v>
      </c>
      <c r="B1" s="10" t="s">
        <v>63</v>
      </c>
      <c r="C1" s="10" t="s">
        <v>68</v>
      </c>
      <c r="F1" s="8" t="s">
        <v>14</v>
      </c>
      <c r="G1" s="10" t="s">
        <v>76</v>
      </c>
      <c r="H1" s="10" t="s">
        <v>78</v>
      </c>
      <c r="I1" s="10" t="s">
        <v>79</v>
      </c>
      <c r="J1" s="10" t="s">
        <v>80</v>
      </c>
      <c r="K1" s="10" t="s">
        <v>4</v>
      </c>
      <c r="L1" s="10" t="s">
        <v>5</v>
      </c>
      <c r="M1" s="10" t="s">
        <v>6</v>
      </c>
      <c r="N1" s="10" t="s">
        <v>7</v>
      </c>
      <c r="O1" s="10" t="s">
        <v>83</v>
      </c>
    </row>
    <row r="2" spans="1:15" x14ac:dyDescent="0.3">
      <c r="A2" s="8" t="s">
        <v>71</v>
      </c>
      <c r="B2" s="8">
        <v>767.41803278688519</v>
      </c>
      <c r="C2" s="8">
        <v>5.5176571920757969</v>
      </c>
      <c r="F2" s="13" t="s">
        <v>81</v>
      </c>
      <c r="G2" s="13">
        <v>377</v>
      </c>
      <c r="H2" s="13">
        <v>223</v>
      </c>
      <c r="I2" s="13">
        <v>101</v>
      </c>
      <c r="J2" s="13">
        <v>53</v>
      </c>
      <c r="K2" s="13">
        <v>339</v>
      </c>
      <c r="L2" s="13">
        <v>56</v>
      </c>
      <c r="M2" s="13">
        <v>208</v>
      </c>
      <c r="N2" s="13">
        <v>61</v>
      </c>
      <c r="O2" s="13">
        <v>270</v>
      </c>
    </row>
    <row r="3" spans="1:15" x14ac:dyDescent="0.3">
      <c r="A3" s="8" t="s">
        <v>72</v>
      </c>
      <c r="B3" s="8">
        <v>565.3440135326365</v>
      </c>
      <c r="C3" s="8">
        <v>2.0405138018364068</v>
      </c>
      <c r="F3" s="13" t="s">
        <v>77</v>
      </c>
      <c r="G3" s="15">
        <v>1174</v>
      </c>
      <c r="H3" s="15">
        <v>1174</v>
      </c>
      <c r="I3" s="15">
        <v>1174</v>
      </c>
      <c r="J3" s="15">
        <v>1174</v>
      </c>
      <c r="K3" s="15">
        <v>1174</v>
      </c>
      <c r="L3" s="15">
        <v>1174</v>
      </c>
      <c r="M3" s="15">
        <v>1174</v>
      </c>
      <c r="N3" s="15">
        <v>1174</v>
      </c>
      <c r="O3" s="15">
        <v>1174</v>
      </c>
    </row>
    <row r="4" spans="1:15" x14ac:dyDescent="0.3">
      <c r="A4" s="8" t="s">
        <v>0</v>
      </c>
      <c r="B4" s="8">
        <v>200</v>
      </c>
      <c r="C4" s="8">
        <v>4</v>
      </c>
      <c r="F4" s="8" t="s">
        <v>15</v>
      </c>
      <c r="G4" s="10" t="s">
        <v>76</v>
      </c>
      <c r="H4" s="10" t="s">
        <v>78</v>
      </c>
      <c r="I4" s="10" t="s">
        <v>79</v>
      </c>
      <c r="J4" s="10" t="s">
        <v>80</v>
      </c>
      <c r="K4" s="10" t="s">
        <v>4</v>
      </c>
      <c r="L4" s="10" t="s">
        <v>5</v>
      </c>
      <c r="M4" s="10" t="s">
        <v>6</v>
      </c>
      <c r="N4" s="10" t="s">
        <v>7</v>
      </c>
      <c r="O4" s="10" t="s">
        <v>83</v>
      </c>
    </row>
    <row r="5" spans="1:15" x14ac:dyDescent="0.3">
      <c r="A5" s="8" t="s">
        <v>1</v>
      </c>
      <c r="B5" s="8">
        <v>500</v>
      </c>
      <c r="C5" s="8">
        <v>6</v>
      </c>
      <c r="F5" s="13" t="s">
        <v>81</v>
      </c>
      <c r="G5" s="13">
        <v>192</v>
      </c>
      <c r="H5" s="13">
        <v>106</v>
      </c>
      <c r="I5" s="13">
        <v>58</v>
      </c>
      <c r="J5" s="13">
        <v>28</v>
      </c>
      <c r="K5" s="13">
        <v>231</v>
      </c>
      <c r="L5" s="13">
        <v>41</v>
      </c>
      <c r="M5" s="13">
        <v>125</v>
      </c>
      <c r="N5" s="13">
        <v>46</v>
      </c>
      <c r="O5" s="13">
        <v>265</v>
      </c>
    </row>
    <row r="6" spans="1:15" x14ac:dyDescent="0.3">
      <c r="A6" s="8" t="s">
        <v>2</v>
      </c>
      <c r="B6" s="8">
        <v>1000</v>
      </c>
      <c r="C6" s="8">
        <v>7</v>
      </c>
      <c r="F6" s="13" t="s">
        <v>77</v>
      </c>
      <c r="G6" s="15">
        <v>803</v>
      </c>
      <c r="H6" s="15">
        <v>803</v>
      </c>
      <c r="I6" s="15">
        <v>803</v>
      </c>
      <c r="J6" s="15">
        <v>803</v>
      </c>
      <c r="K6" s="15">
        <v>803</v>
      </c>
      <c r="L6" s="15">
        <v>803</v>
      </c>
      <c r="M6" s="15">
        <v>803</v>
      </c>
      <c r="N6" s="15">
        <v>803</v>
      </c>
      <c r="O6" s="15">
        <v>803</v>
      </c>
    </row>
    <row r="7" spans="1:15" x14ac:dyDescent="0.3">
      <c r="A7" s="8" t="s">
        <v>3</v>
      </c>
      <c r="B7" s="8">
        <v>488</v>
      </c>
      <c r="C7" s="8">
        <v>1161</v>
      </c>
      <c r="F7" s="8" t="s">
        <v>16</v>
      </c>
      <c r="G7" s="10" t="s">
        <v>76</v>
      </c>
      <c r="H7" s="10" t="s">
        <v>78</v>
      </c>
      <c r="I7" s="10" t="s">
        <v>79</v>
      </c>
      <c r="J7" s="10" t="s">
        <v>80</v>
      </c>
      <c r="K7" s="10" t="s">
        <v>4</v>
      </c>
      <c r="L7" s="10" t="s">
        <v>5</v>
      </c>
      <c r="M7" s="10" t="s">
        <v>6</v>
      </c>
      <c r="N7" s="10" t="s">
        <v>7</v>
      </c>
      <c r="O7" s="10" t="s">
        <v>83</v>
      </c>
    </row>
    <row r="8" spans="1:15" x14ac:dyDescent="0.3">
      <c r="A8" s="8" t="s">
        <v>15</v>
      </c>
      <c r="B8" s="10" t="s">
        <v>63</v>
      </c>
      <c r="C8" s="10" t="s">
        <v>68</v>
      </c>
      <c r="F8" s="13" t="s">
        <v>81</v>
      </c>
      <c r="G8" s="13">
        <v>331</v>
      </c>
      <c r="H8" s="13">
        <v>180</v>
      </c>
      <c r="I8" s="13">
        <v>109</v>
      </c>
      <c r="J8" s="13">
        <v>42</v>
      </c>
      <c r="K8" s="13">
        <v>210</v>
      </c>
      <c r="L8" s="13">
        <v>36</v>
      </c>
      <c r="M8" s="13">
        <v>166</v>
      </c>
      <c r="N8" s="13">
        <v>53</v>
      </c>
      <c r="O8" s="13">
        <v>448</v>
      </c>
    </row>
    <row r="9" spans="1:15" x14ac:dyDescent="0.3">
      <c r="A9" s="8" t="s">
        <v>71</v>
      </c>
      <c r="B9" s="8">
        <v>783.67346938775506</v>
      </c>
      <c r="C9" s="8">
        <v>5.2474747474747474</v>
      </c>
      <c r="F9" s="13" t="s">
        <v>77</v>
      </c>
      <c r="G9" s="15">
        <v>1141</v>
      </c>
      <c r="H9" s="15">
        <v>1141</v>
      </c>
      <c r="I9" s="15">
        <v>1141</v>
      </c>
      <c r="J9" s="15">
        <v>1141</v>
      </c>
      <c r="K9" s="15">
        <v>1141</v>
      </c>
      <c r="L9" s="15">
        <v>1141</v>
      </c>
      <c r="M9" s="15">
        <v>1141</v>
      </c>
      <c r="N9" s="15">
        <v>1141</v>
      </c>
      <c r="O9" s="15">
        <v>1141</v>
      </c>
    </row>
    <row r="10" spans="1:15" x14ac:dyDescent="0.3">
      <c r="A10" s="8" t="s">
        <v>72</v>
      </c>
      <c r="B10" s="8">
        <v>585.11135929568854</v>
      </c>
      <c r="C10" s="8">
        <v>2.2587083757188062</v>
      </c>
      <c r="F10" s="8" t="s">
        <v>17</v>
      </c>
      <c r="G10" s="10" t="s">
        <v>76</v>
      </c>
      <c r="H10" s="10" t="s">
        <v>78</v>
      </c>
      <c r="I10" s="10" t="s">
        <v>79</v>
      </c>
      <c r="J10" s="10" t="s">
        <v>80</v>
      </c>
      <c r="K10" s="10" t="s">
        <v>4</v>
      </c>
      <c r="L10" s="10" t="s">
        <v>5</v>
      </c>
      <c r="M10" s="10" t="s">
        <v>6</v>
      </c>
      <c r="N10" s="10" t="s">
        <v>7</v>
      </c>
      <c r="O10" s="10" t="s">
        <v>83</v>
      </c>
    </row>
    <row r="11" spans="1:15" x14ac:dyDescent="0.3">
      <c r="A11" s="8" t="s">
        <v>0</v>
      </c>
      <c r="B11" s="8">
        <v>200</v>
      </c>
      <c r="C11" s="8">
        <v>4</v>
      </c>
      <c r="F11" s="13" t="s">
        <v>81</v>
      </c>
      <c r="G11" s="13">
        <v>222</v>
      </c>
      <c r="H11" s="13">
        <v>145</v>
      </c>
      <c r="I11" s="13">
        <v>48</v>
      </c>
      <c r="J11" s="13">
        <v>29</v>
      </c>
      <c r="K11" s="13">
        <v>191</v>
      </c>
      <c r="L11" s="13">
        <v>31</v>
      </c>
      <c r="M11" s="13">
        <v>215</v>
      </c>
      <c r="N11" s="13">
        <v>53</v>
      </c>
      <c r="O11" s="13">
        <v>506</v>
      </c>
    </row>
    <row r="12" spans="1:15" x14ac:dyDescent="0.3">
      <c r="A12" s="8" t="s">
        <v>1</v>
      </c>
      <c r="B12" s="8">
        <v>500</v>
      </c>
      <c r="C12" s="8">
        <v>6</v>
      </c>
      <c r="F12" s="13" t="s">
        <v>77</v>
      </c>
      <c r="G12" s="15">
        <v>1116</v>
      </c>
      <c r="H12" s="15">
        <v>1116</v>
      </c>
      <c r="I12" s="15">
        <v>1116</v>
      </c>
      <c r="J12" s="15">
        <v>1116</v>
      </c>
      <c r="K12" s="15">
        <v>1116</v>
      </c>
      <c r="L12" s="15">
        <v>1116</v>
      </c>
      <c r="M12" s="15">
        <v>1116</v>
      </c>
      <c r="N12" s="15">
        <v>1116</v>
      </c>
      <c r="O12" s="15">
        <v>1116</v>
      </c>
    </row>
    <row r="13" spans="1:15" x14ac:dyDescent="0.3">
      <c r="A13" s="8" t="s">
        <v>2</v>
      </c>
      <c r="B13" s="8">
        <v>1000</v>
      </c>
      <c r="C13" s="8">
        <v>7</v>
      </c>
      <c r="F13" s="8" t="s">
        <v>18</v>
      </c>
      <c r="G13" s="10" t="s">
        <v>76</v>
      </c>
      <c r="H13" s="10" t="s">
        <v>78</v>
      </c>
      <c r="I13" s="10" t="s">
        <v>79</v>
      </c>
      <c r="J13" s="10" t="s">
        <v>80</v>
      </c>
      <c r="K13" s="10" t="s">
        <v>4</v>
      </c>
      <c r="L13" s="10" t="s">
        <v>5</v>
      </c>
      <c r="M13" s="10" t="s">
        <v>6</v>
      </c>
      <c r="N13" s="10" t="s">
        <v>7</v>
      </c>
      <c r="O13" s="10" t="s">
        <v>83</v>
      </c>
    </row>
    <row r="14" spans="1:15" x14ac:dyDescent="0.3">
      <c r="A14" s="8" t="s">
        <v>3</v>
      </c>
      <c r="B14" s="8">
        <v>245</v>
      </c>
      <c r="C14" s="8">
        <v>792</v>
      </c>
      <c r="F14" s="13" t="s">
        <v>81</v>
      </c>
      <c r="G14" s="13">
        <v>119</v>
      </c>
      <c r="H14" s="13">
        <v>106</v>
      </c>
      <c r="I14" s="13">
        <v>9</v>
      </c>
      <c r="J14" s="13">
        <v>4</v>
      </c>
      <c r="K14" s="13">
        <v>133</v>
      </c>
      <c r="L14" s="13">
        <v>20</v>
      </c>
      <c r="M14" s="13">
        <v>207</v>
      </c>
      <c r="N14" s="13">
        <v>70</v>
      </c>
      <c r="O14" s="13">
        <v>343</v>
      </c>
    </row>
    <row r="15" spans="1:15" x14ac:dyDescent="0.3">
      <c r="A15" s="8" t="s">
        <v>16</v>
      </c>
      <c r="B15" s="10" t="s">
        <v>63</v>
      </c>
      <c r="C15" s="10" t="s">
        <v>68</v>
      </c>
      <c r="F15" s="13" t="s">
        <v>77</v>
      </c>
      <c r="G15" s="15">
        <v>771</v>
      </c>
      <c r="H15" s="15">
        <v>771</v>
      </c>
      <c r="I15" s="15">
        <v>771</v>
      </c>
      <c r="J15" s="15">
        <v>771</v>
      </c>
      <c r="K15" s="15">
        <v>771</v>
      </c>
      <c r="L15" s="15">
        <v>771</v>
      </c>
      <c r="M15" s="15">
        <v>771</v>
      </c>
      <c r="N15" s="15">
        <v>771</v>
      </c>
      <c r="O15" s="15">
        <v>771</v>
      </c>
    </row>
    <row r="16" spans="1:15" x14ac:dyDescent="0.3">
      <c r="A16" s="8" t="s">
        <v>71</v>
      </c>
      <c r="B16" s="8">
        <v>679.71830985915494</v>
      </c>
      <c r="C16" s="8">
        <v>5.2882562277580067</v>
      </c>
      <c r="F16" s="8" t="s">
        <v>85</v>
      </c>
      <c r="G16" s="21">
        <f>+G3+G6+G9+G12+G15</f>
        <v>5005</v>
      </c>
      <c r="H16" s="21">
        <f t="shared" ref="H16:O16" si="0">+H3+H6+H9+H12+H15</f>
        <v>5005</v>
      </c>
      <c r="I16" s="21">
        <f t="shared" si="0"/>
        <v>5005</v>
      </c>
      <c r="J16" s="21">
        <f t="shared" si="0"/>
        <v>5005</v>
      </c>
      <c r="K16" s="21">
        <f t="shared" si="0"/>
        <v>5005</v>
      </c>
      <c r="L16" s="21">
        <f t="shared" si="0"/>
        <v>5005</v>
      </c>
      <c r="M16" s="21">
        <f t="shared" si="0"/>
        <v>5005</v>
      </c>
      <c r="N16" s="21">
        <f t="shared" si="0"/>
        <v>5005</v>
      </c>
      <c r="O16" s="21">
        <f t="shared" si="0"/>
        <v>5005</v>
      </c>
    </row>
    <row r="17" spans="1:14" x14ac:dyDescent="0.3">
      <c r="A17" s="8" t="s">
        <v>72</v>
      </c>
      <c r="B17" s="8">
        <v>553.86156419354529</v>
      </c>
      <c r="C17" s="8">
        <v>2.2115629472883436</v>
      </c>
      <c r="F17" s="11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8" t="s">
        <v>0</v>
      </c>
      <c r="B18" s="8">
        <v>200</v>
      </c>
      <c r="C18" s="8">
        <v>4</v>
      </c>
      <c r="F18" s="11"/>
    </row>
    <row r="19" spans="1:14" x14ac:dyDescent="0.3">
      <c r="A19" s="8" t="s">
        <v>1</v>
      </c>
      <c r="B19" s="8">
        <v>500</v>
      </c>
      <c r="C19" s="8">
        <v>6</v>
      </c>
    </row>
    <row r="20" spans="1:14" x14ac:dyDescent="0.3">
      <c r="A20" s="8" t="s">
        <v>2</v>
      </c>
      <c r="B20" s="8">
        <v>1000</v>
      </c>
      <c r="C20" s="8">
        <v>7</v>
      </c>
    </row>
    <row r="21" spans="1:14" x14ac:dyDescent="0.3">
      <c r="A21" s="8" t="s">
        <v>3</v>
      </c>
      <c r="B21" s="8">
        <v>355</v>
      </c>
      <c r="C21" s="8">
        <v>1124</v>
      </c>
    </row>
    <row r="22" spans="1:14" x14ac:dyDescent="0.3">
      <c r="A22" s="8" t="s">
        <v>17</v>
      </c>
      <c r="B22" s="10" t="s">
        <v>63</v>
      </c>
      <c r="C22" s="10" t="s">
        <v>68</v>
      </c>
    </row>
    <row r="23" spans="1:14" x14ac:dyDescent="0.3">
      <c r="A23" s="8" t="s">
        <v>71</v>
      </c>
      <c r="B23" s="8">
        <v>699.12790697674416</v>
      </c>
      <c r="C23" s="8">
        <v>5.3427017225747964</v>
      </c>
    </row>
    <row r="24" spans="1:14" x14ac:dyDescent="0.3">
      <c r="A24" s="8" t="s">
        <v>72</v>
      </c>
      <c r="B24" s="8">
        <v>518.49113442604335</v>
      </c>
      <c r="C24" s="8">
        <v>2.2422398440015026</v>
      </c>
    </row>
    <row r="25" spans="1:14" x14ac:dyDescent="0.3">
      <c r="A25" s="8" t="s">
        <v>0</v>
      </c>
      <c r="B25" s="8">
        <v>200</v>
      </c>
      <c r="C25" s="8">
        <v>4</v>
      </c>
    </row>
    <row r="26" spans="1:14" x14ac:dyDescent="0.3">
      <c r="A26" s="8" t="s">
        <v>1</v>
      </c>
      <c r="B26" s="8">
        <v>500</v>
      </c>
      <c r="C26" s="8">
        <v>6</v>
      </c>
    </row>
    <row r="27" spans="1:14" x14ac:dyDescent="0.3">
      <c r="A27" s="8" t="s">
        <v>2</v>
      </c>
      <c r="B27" s="8">
        <v>1000</v>
      </c>
      <c r="C27" s="8">
        <v>7</v>
      </c>
    </row>
    <row r="28" spans="1:14" x14ac:dyDescent="0.3">
      <c r="A28" s="8" t="s">
        <v>3</v>
      </c>
      <c r="B28" s="8">
        <v>344</v>
      </c>
      <c r="C28" s="8">
        <v>1103</v>
      </c>
    </row>
    <row r="29" spans="1:14" x14ac:dyDescent="0.3">
      <c r="A29" s="8" t="s">
        <v>18</v>
      </c>
      <c r="B29" s="10" t="s">
        <v>63</v>
      </c>
      <c r="C29" s="10" t="s">
        <v>68</v>
      </c>
    </row>
    <row r="30" spans="1:14" x14ac:dyDescent="0.3">
      <c r="A30" s="8" t="s">
        <v>71</v>
      </c>
      <c r="B30" s="8">
        <v>747.19471947194722</v>
      </c>
      <c r="C30" s="8">
        <v>5.6091503267973852</v>
      </c>
    </row>
    <row r="31" spans="1:14" x14ac:dyDescent="0.3">
      <c r="A31" s="8" t="s">
        <v>72</v>
      </c>
      <c r="B31" s="8">
        <v>518.89820714278562</v>
      </c>
      <c r="C31" s="8">
        <v>2.1287535213352924</v>
      </c>
    </row>
    <row r="32" spans="1:14" x14ac:dyDescent="0.3">
      <c r="A32" s="8" t="s">
        <v>0</v>
      </c>
      <c r="B32" s="8">
        <v>200</v>
      </c>
      <c r="C32" s="8">
        <v>4</v>
      </c>
    </row>
    <row r="33" spans="1:3" x14ac:dyDescent="0.3">
      <c r="A33" s="8" t="s">
        <v>1</v>
      </c>
      <c r="B33" s="8">
        <v>500</v>
      </c>
      <c r="C33" s="8">
        <v>6</v>
      </c>
    </row>
    <row r="34" spans="1:3" x14ac:dyDescent="0.3">
      <c r="A34" s="8" t="s">
        <v>2</v>
      </c>
      <c r="B34" s="8">
        <v>1000</v>
      </c>
      <c r="C34" s="8">
        <v>7</v>
      </c>
    </row>
    <row r="35" spans="1:3" x14ac:dyDescent="0.3">
      <c r="A35" s="8" t="s">
        <v>3</v>
      </c>
      <c r="B35" s="8">
        <v>303</v>
      </c>
      <c r="C35" s="8">
        <v>765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1"/>
  <sheetViews>
    <sheetView workbookViewId="0">
      <selection activeCell="G10" sqref="G10:O10"/>
    </sheetView>
  </sheetViews>
  <sheetFormatPr defaultRowHeight="14.4" x14ac:dyDescent="0.3"/>
  <cols>
    <col min="1" max="1" width="14.21875" customWidth="1"/>
    <col min="3" max="3" width="9.5546875" bestFit="1" customWidth="1"/>
    <col min="4" max="4" width="9.5546875" customWidth="1"/>
    <col min="6" max="6" width="17.88671875" customWidth="1"/>
    <col min="7" max="7" width="9.33203125" bestFit="1" customWidth="1"/>
    <col min="8" max="15" width="9.5546875" customWidth="1"/>
  </cols>
  <sheetData>
    <row r="1" spans="1:15" x14ac:dyDescent="0.3">
      <c r="A1" s="8" t="s">
        <v>19</v>
      </c>
      <c r="B1" s="10" t="s">
        <v>63</v>
      </c>
      <c r="C1" s="10" t="s">
        <v>68</v>
      </c>
      <c r="D1" s="10"/>
      <c r="F1" s="8" t="s">
        <v>19</v>
      </c>
      <c r="G1" s="10" t="s">
        <v>76</v>
      </c>
      <c r="H1" s="10" t="s">
        <v>78</v>
      </c>
      <c r="I1" s="10" t="s">
        <v>79</v>
      </c>
      <c r="J1" s="10" t="s">
        <v>80</v>
      </c>
      <c r="K1" s="10" t="s">
        <v>4</v>
      </c>
      <c r="L1" s="10" t="s">
        <v>5</v>
      </c>
      <c r="M1" s="10" t="s">
        <v>6</v>
      </c>
      <c r="N1" s="10" t="s">
        <v>7</v>
      </c>
      <c r="O1" s="10" t="s">
        <v>83</v>
      </c>
    </row>
    <row r="2" spans="1:15" x14ac:dyDescent="0.3">
      <c r="A2" s="8" t="s">
        <v>71</v>
      </c>
      <c r="B2" s="8">
        <v>660.99137931034488</v>
      </c>
      <c r="C2" s="8">
        <v>5.2815344603381016</v>
      </c>
      <c r="D2" s="8"/>
      <c r="F2" s="13" t="s">
        <v>81</v>
      </c>
      <c r="G2" s="13">
        <v>334</v>
      </c>
      <c r="H2" s="13">
        <v>194</v>
      </c>
      <c r="I2" s="13">
        <v>98</v>
      </c>
      <c r="J2" s="13">
        <v>42</v>
      </c>
      <c r="K2" s="13">
        <v>320</v>
      </c>
      <c r="L2" s="13">
        <v>46</v>
      </c>
      <c r="M2" s="13">
        <v>259</v>
      </c>
      <c r="N2" s="13">
        <v>70</v>
      </c>
      <c r="O2" s="13">
        <v>679</v>
      </c>
    </row>
    <row r="3" spans="1:15" x14ac:dyDescent="0.3">
      <c r="A3" s="8" t="s">
        <v>72</v>
      </c>
      <c r="B3" s="8">
        <v>525.71856402911249</v>
      </c>
      <c r="C3" s="8">
        <v>2.2531833302022646</v>
      </c>
      <c r="D3" s="8"/>
      <c r="F3" s="13" t="s">
        <v>77</v>
      </c>
      <c r="G3" s="15">
        <v>1564</v>
      </c>
      <c r="H3" s="15">
        <v>1564</v>
      </c>
      <c r="I3" s="15">
        <v>1564</v>
      </c>
      <c r="J3" s="15">
        <v>1564</v>
      </c>
      <c r="K3" s="15">
        <v>1564</v>
      </c>
      <c r="L3" s="15">
        <v>1564</v>
      </c>
      <c r="M3" s="15">
        <v>1564</v>
      </c>
      <c r="N3" s="15">
        <v>1564</v>
      </c>
      <c r="O3" s="15">
        <v>1564</v>
      </c>
    </row>
    <row r="4" spans="1:15" x14ac:dyDescent="0.3">
      <c r="A4" s="8" t="s">
        <v>0</v>
      </c>
      <c r="B4" s="8">
        <v>200</v>
      </c>
      <c r="C4" s="8">
        <v>4</v>
      </c>
      <c r="D4" s="8"/>
      <c r="F4" s="8" t="s">
        <v>20</v>
      </c>
      <c r="G4" s="10" t="s">
        <v>76</v>
      </c>
      <c r="H4" s="10" t="s">
        <v>78</v>
      </c>
      <c r="I4" s="10" t="s">
        <v>79</v>
      </c>
      <c r="J4" s="10" t="s">
        <v>80</v>
      </c>
      <c r="K4" s="10" t="s">
        <v>4</v>
      </c>
      <c r="L4" s="10" t="s">
        <v>5</v>
      </c>
      <c r="M4" s="10" t="s">
        <v>6</v>
      </c>
      <c r="N4" s="10" t="s">
        <v>7</v>
      </c>
      <c r="O4" s="10" t="s">
        <v>83</v>
      </c>
    </row>
    <row r="5" spans="1:15" x14ac:dyDescent="0.3">
      <c r="A5" s="8" t="s">
        <v>1</v>
      </c>
      <c r="B5" s="8">
        <v>500</v>
      </c>
      <c r="C5" s="8">
        <v>6</v>
      </c>
      <c r="D5" s="8"/>
      <c r="F5" s="13" t="s">
        <v>81</v>
      </c>
      <c r="G5" s="13">
        <v>555</v>
      </c>
      <c r="H5" s="13">
        <v>354</v>
      </c>
      <c r="I5" s="13">
        <v>137</v>
      </c>
      <c r="J5" s="13">
        <v>64</v>
      </c>
      <c r="K5" s="13">
        <v>524</v>
      </c>
      <c r="L5" s="13">
        <v>83</v>
      </c>
      <c r="M5" s="13">
        <v>461</v>
      </c>
      <c r="N5" s="13">
        <v>133</v>
      </c>
      <c r="O5" s="13">
        <v>872</v>
      </c>
    </row>
    <row r="6" spans="1:15" x14ac:dyDescent="0.3">
      <c r="A6" s="8" t="s">
        <v>2</v>
      </c>
      <c r="B6" s="8">
        <v>1000</v>
      </c>
      <c r="C6" s="8">
        <v>7</v>
      </c>
      <c r="D6" s="8"/>
      <c r="F6" s="13" t="s">
        <v>77</v>
      </c>
      <c r="G6" s="15">
        <v>2356</v>
      </c>
      <c r="H6" s="15">
        <v>2356</v>
      </c>
      <c r="I6" s="15">
        <v>2356</v>
      </c>
      <c r="J6" s="15">
        <v>2356</v>
      </c>
      <c r="K6" s="15">
        <v>2356</v>
      </c>
      <c r="L6" s="15">
        <v>2356</v>
      </c>
      <c r="M6" s="15">
        <v>2356</v>
      </c>
      <c r="N6" s="15">
        <v>2356</v>
      </c>
      <c r="O6" s="15">
        <v>2356</v>
      </c>
    </row>
    <row r="7" spans="1:15" x14ac:dyDescent="0.3">
      <c r="A7" s="8" t="s">
        <v>3</v>
      </c>
      <c r="B7" s="8">
        <v>464</v>
      </c>
      <c r="C7" s="8">
        <v>1538</v>
      </c>
      <c r="D7" s="8"/>
      <c r="F7" s="8" t="s">
        <v>21</v>
      </c>
      <c r="G7" s="10" t="s">
        <v>76</v>
      </c>
      <c r="H7" s="10" t="s">
        <v>78</v>
      </c>
      <c r="I7" s="10" t="s">
        <v>79</v>
      </c>
      <c r="J7" s="10" t="s">
        <v>80</v>
      </c>
      <c r="K7" s="10" t="s">
        <v>4</v>
      </c>
      <c r="L7" s="10" t="s">
        <v>5</v>
      </c>
      <c r="M7" s="10" t="s">
        <v>6</v>
      </c>
      <c r="N7" s="10" t="s">
        <v>7</v>
      </c>
      <c r="O7" s="10" t="s">
        <v>83</v>
      </c>
    </row>
    <row r="8" spans="1:15" x14ac:dyDescent="0.3">
      <c r="A8" s="8" t="s">
        <v>20</v>
      </c>
      <c r="B8" s="10" t="s">
        <v>63</v>
      </c>
      <c r="C8" s="10" t="s">
        <v>68</v>
      </c>
      <c r="D8" s="10"/>
      <c r="F8" s="13" t="s">
        <v>81</v>
      </c>
      <c r="G8" s="13">
        <v>352</v>
      </c>
      <c r="H8" s="13">
        <v>212</v>
      </c>
      <c r="I8" s="13">
        <v>90</v>
      </c>
      <c r="J8" s="13">
        <v>50</v>
      </c>
      <c r="K8" s="13">
        <v>260</v>
      </c>
      <c r="L8" s="13">
        <v>55</v>
      </c>
      <c r="M8" s="13">
        <v>201</v>
      </c>
      <c r="N8" s="13">
        <v>80</v>
      </c>
      <c r="O8" s="13">
        <v>281</v>
      </c>
    </row>
    <row r="9" spans="1:15" x14ac:dyDescent="0.3">
      <c r="A9" s="8" t="s">
        <v>71</v>
      </c>
      <c r="B9" s="8">
        <v>744.78908188585604</v>
      </c>
      <c r="C9" s="8">
        <v>5.3853407629661376</v>
      </c>
      <c r="D9" s="8"/>
      <c r="F9" s="13" t="s">
        <v>77</v>
      </c>
      <c r="G9" s="15">
        <v>1085</v>
      </c>
      <c r="H9" s="15">
        <v>1085</v>
      </c>
      <c r="I9" s="15">
        <v>1085</v>
      </c>
      <c r="J9" s="15">
        <v>1085</v>
      </c>
      <c r="K9" s="15">
        <v>1085</v>
      </c>
      <c r="L9" s="15">
        <v>1085</v>
      </c>
      <c r="M9" s="15">
        <v>1085</v>
      </c>
      <c r="N9" s="15">
        <v>1085</v>
      </c>
      <c r="O9" s="15">
        <v>1085</v>
      </c>
    </row>
    <row r="10" spans="1:15" x14ac:dyDescent="0.3">
      <c r="A10" s="8" t="s">
        <v>72</v>
      </c>
      <c r="B10" s="8">
        <v>554.94738617369796</v>
      </c>
      <c r="C10" s="8">
        <v>2.157457314609617</v>
      </c>
      <c r="D10" s="8"/>
      <c r="F10" s="13" t="s">
        <v>85</v>
      </c>
      <c r="G10" s="19">
        <f>+G3+G6+G9</f>
        <v>5005</v>
      </c>
      <c r="H10" s="19">
        <f t="shared" ref="H10:O10" si="0">+H3+H6+H9</f>
        <v>5005</v>
      </c>
      <c r="I10" s="19">
        <f t="shared" si="0"/>
        <v>5005</v>
      </c>
      <c r="J10" s="19">
        <f t="shared" si="0"/>
        <v>5005</v>
      </c>
      <c r="K10" s="19">
        <f t="shared" si="0"/>
        <v>5005</v>
      </c>
      <c r="L10" s="19">
        <f t="shared" si="0"/>
        <v>5005</v>
      </c>
      <c r="M10" s="19">
        <f t="shared" si="0"/>
        <v>5005</v>
      </c>
      <c r="N10" s="19">
        <f t="shared" si="0"/>
        <v>5005</v>
      </c>
      <c r="O10" s="19">
        <f t="shared" si="0"/>
        <v>5005</v>
      </c>
    </row>
    <row r="11" spans="1:15" x14ac:dyDescent="0.3">
      <c r="A11" s="8" t="s">
        <v>0</v>
      </c>
      <c r="B11" s="8">
        <v>200</v>
      </c>
      <c r="C11" s="8">
        <v>4</v>
      </c>
      <c r="D11" s="8"/>
    </row>
    <row r="12" spans="1:15" x14ac:dyDescent="0.3">
      <c r="A12" s="8" t="s">
        <v>1</v>
      </c>
      <c r="B12" s="8">
        <v>500</v>
      </c>
      <c r="C12" s="8">
        <v>6</v>
      </c>
      <c r="D12" s="8"/>
    </row>
    <row r="13" spans="1:15" x14ac:dyDescent="0.3">
      <c r="A13" s="8" t="s">
        <v>2</v>
      </c>
      <c r="B13" s="8">
        <v>1000</v>
      </c>
      <c r="C13" s="8">
        <v>7</v>
      </c>
      <c r="D13" s="8"/>
    </row>
    <row r="14" spans="1:15" x14ac:dyDescent="0.3">
      <c r="A14" s="8" t="s">
        <v>3</v>
      </c>
      <c r="B14" s="8">
        <v>806</v>
      </c>
      <c r="C14" s="8">
        <v>2333</v>
      </c>
      <c r="D14" s="8"/>
    </row>
    <row r="15" spans="1:15" x14ac:dyDescent="0.3">
      <c r="A15" s="8" t="s">
        <v>21</v>
      </c>
      <c r="B15" s="10" t="s">
        <v>63</v>
      </c>
      <c r="C15" s="10" t="s">
        <v>68</v>
      </c>
      <c r="D15" s="10"/>
    </row>
    <row r="16" spans="1:15" x14ac:dyDescent="0.3">
      <c r="A16" s="8" t="s">
        <v>71</v>
      </c>
      <c r="B16" s="8">
        <v>790.75268817204301</v>
      </c>
      <c r="C16" s="8">
        <v>5.5893854748603351</v>
      </c>
      <c r="D16" s="8"/>
    </row>
    <row r="17" spans="1:4" x14ac:dyDescent="0.3">
      <c r="A17" s="8" t="s">
        <v>72</v>
      </c>
      <c r="B17" s="8">
        <v>557.144498837019</v>
      </c>
      <c r="C17" s="8">
        <v>2.0991097821137679</v>
      </c>
      <c r="D17" s="8"/>
    </row>
    <row r="18" spans="1:4" x14ac:dyDescent="0.3">
      <c r="A18" s="8" t="s">
        <v>0</v>
      </c>
      <c r="B18" s="8">
        <v>200</v>
      </c>
      <c r="C18" s="8">
        <v>4</v>
      </c>
      <c r="D18" s="8"/>
    </row>
    <row r="19" spans="1:4" x14ac:dyDescent="0.3">
      <c r="A19" s="8" t="s">
        <v>1</v>
      </c>
      <c r="B19" s="8">
        <v>500</v>
      </c>
      <c r="C19" s="8">
        <v>6</v>
      </c>
      <c r="D19" s="8"/>
    </row>
    <row r="20" spans="1:4" x14ac:dyDescent="0.3">
      <c r="A20" s="8" t="s">
        <v>2</v>
      </c>
      <c r="B20" s="8">
        <v>1000</v>
      </c>
      <c r="C20" s="8">
        <v>7</v>
      </c>
      <c r="D20" s="8"/>
    </row>
    <row r="21" spans="1:4" x14ac:dyDescent="0.3">
      <c r="A21" s="8" t="s">
        <v>3</v>
      </c>
      <c r="B21" s="8">
        <v>465</v>
      </c>
      <c r="C21" s="8">
        <v>1074</v>
      </c>
      <c r="D21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8"/>
  <sheetViews>
    <sheetView workbookViewId="0">
      <selection activeCell="G13" sqref="G13:O13"/>
    </sheetView>
  </sheetViews>
  <sheetFormatPr defaultRowHeight="14.4" x14ac:dyDescent="0.3"/>
  <cols>
    <col min="1" max="1" width="14.109375" customWidth="1"/>
    <col min="3" max="3" width="9.5546875" bestFit="1" customWidth="1"/>
    <col min="4" max="4" width="9.5546875" customWidth="1"/>
    <col min="7" max="15" width="10.6640625" customWidth="1"/>
  </cols>
  <sheetData>
    <row r="1" spans="1:15" x14ac:dyDescent="0.3">
      <c r="A1" s="8" t="s">
        <v>22</v>
      </c>
      <c r="B1" s="10" t="s">
        <v>63</v>
      </c>
      <c r="C1" s="10" t="s">
        <v>68</v>
      </c>
      <c r="D1" s="10"/>
      <c r="F1" s="8" t="s">
        <v>22</v>
      </c>
      <c r="G1" s="10" t="s">
        <v>76</v>
      </c>
      <c r="H1" s="10" t="s">
        <v>78</v>
      </c>
      <c r="I1" s="10" t="s">
        <v>79</v>
      </c>
      <c r="J1" s="10" t="s">
        <v>80</v>
      </c>
      <c r="K1" s="10" t="s">
        <v>4</v>
      </c>
      <c r="L1" s="10" t="s">
        <v>5</v>
      </c>
      <c r="M1" s="10" t="s">
        <v>6</v>
      </c>
      <c r="N1" s="10" t="s">
        <v>7</v>
      </c>
      <c r="O1" s="10" t="s">
        <v>83</v>
      </c>
    </row>
    <row r="2" spans="1:15" x14ac:dyDescent="0.3">
      <c r="A2" s="8" t="s">
        <v>71</v>
      </c>
      <c r="B2" s="8">
        <v>701.1037527593819</v>
      </c>
      <c r="C2" s="8">
        <v>5.7046317388003036</v>
      </c>
      <c r="D2" s="8"/>
      <c r="F2" s="13" t="s">
        <v>81</v>
      </c>
      <c r="G2" s="13">
        <v>365</v>
      </c>
      <c r="H2" s="13">
        <v>220</v>
      </c>
      <c r="I2" s="13">
        <v>100</v>
      </c>
      <c r="J2" s="13">
        <v>45</v>
      </c>
      <c r="K2" s="13">
        <v>262</v>
      </c>
      <c r="L2" s="13">
        <v>45</v>
      </c>
      <c r="M2" s="13">
        <v>259</v>
      </c>
      <c r="N2" s="13">
        <v>74</v>
      </c>
      <c r="O2" s="13">
        <v>467</v>
      </c>
    </row>
    <row r="3" spans="1:15" x14ac:dyDescent="0.3">
      <c r="A3" s="8" t="s">
        <v>72</v>
      </c>
      <c r="B3" s="8">
        <v>527.87235342688143</v>
      </c>
      <c r="C3" s="8">
        <v>2.0576977105687875</v>
      </c>
      <c r="D3" s="8"/>
      <c r="F3" s="13" t="s">
        <v>77</v>
      </c>
      <c r="G3" s="15">
        <v>1334</v>
      </c>
      <c r="H3" s="15">
        <v>1334</v>
      </c>
      <c r="I3" s="15">
        <v>1334</v>
      </c>
      <c r="J3" s="15">
        <v>1334</v>
      </c>
      <c r="K3" s="15">
        <v>1334</v>
      </c>
      <c r="L3" s="15">
        <v>1334</v>
      </c>
      <c r="M3" s="15">
        <v>1334</v>
      </c>
      <c r="N3" s="15">
        <v>1334</v>
      </c>
      <c r="O3" s="15">
        <v>1334</v>
      </c>
    </row>
    <row r="4" spans="1:15" x14ac:dyDescent="0.3">
      <c r="A4" s="8" t="s">
        <v>0</v>
      </c>
      <c r="B4" s="8">
        <v>200</v>
      </c>
      <c r="C4" s="8">
        <v>5</v>
      </c>
      <c r="D4" s="8"/>
      <c r="F4" s="8" t="s">
        <v>23</v>
      </c>
      <c r="G4" s="10" t="s">
        <v>76</v>
      </c>
      <c r="H4" s="10" t="s">
        <v>78</v>
      </c>
      <c r="I4" s="10" t="s">
        <v>79</v>
      </c>
      <c r="J4" s="10" t="s">
        <v>80</v>
      </c>
      <c r="K4" s="10" t="s">
        <v>4</v>
      </c>
      <c r="L4" s="10" t="s">
        <v>5</v>
      </c>
      <c r="M4" s="10" t="s">
        <v>6</v>
      </c>
      <c r="N4" s="10" t="s">
        <v>7</v>
      </c>
      <c r="O4" s="10" t="s">
        <v>83</v>
      </c>
    </row>
    <row r="5" spans="1:15" x14ac:dyDescent="0.3">
      <c r="A5" s="8" t="s">
        <v>1</v>
      </c>
      <c r="B5" s="8">
        <v>500</v>
      </c>
      <c r="C5" s="8">
        <v>6</v>
      </c>
      <c r="D5" s="8"/>
      <c r="F5" s="13" t="s">
        <v>81</v>
      </c>
      <c r="G5" s="13">
        <v>283</v>
      </c>
      <c r="H5" s="13">
        <v>181</v>
      </c>
      <c r="I5" s="13">
        <v>62</v>
      </c>
      <c r="J5" s="13">
        <v>40</v>
      </c>
      <c r="K5" s="13">
        <v>196</v>
      </c>
      <c r="L5" s="13">
        <v>42</v>
      </c>
      <c r="M5" s="13">
        <v>208</v>
      </c>
      <c r="N5" s="13">
        <v>67</v>
      </c>
      <c r="O5" s="13">
        <v>306</v>
      </c>
    </row>
    <row r="6" spans="1:15" x14ac:dyDescent="0.3">
      <c r="A6" s="8" t="s">
        <v>2</v>
      </c>
      <c r="B6" s="8">
        <v>1000</v>
      </c>
      <c r="C6" s="8">
        <v>7</v>
      </c>
      <c r="D6" s="8"/>
      <c r="F6" s="13" t="s">
        <v>77</v>
      </c>
      <c r="G6" s="15">
        <v>974</v>
      </c>
      <c r="H6" s="15">
        <v>974</v>
      </c>
      <c r="I6" s="15">
        <v>974</v>
      </c>
      <c r="J6" s="15">
        <v>974</v>
      </c>
      <c r="K6" s="15">
        <v>974</v>
      </c>
      <c r="L6" s="15">
        <v>974</v>
      </c>
      <c r="M6" s="15">
        <v>974</v>
      </c>
      <c r="N6" s="15">
        <v>974</v>
      </c>
      <c r="O6" s="15">
        <v>974</v>
      </c>
    </row>
    <row r="7" spans="1:15" x14ac:dyDescent="0.3">
      <c r="A7" s="8" t="s">
        <v>3</v>
      </c>
      <c r="B7" s="8">
        <v>453</v>
      </c>
      <c r="C7" s="8">
        <v>1317</v>
      </c>
      <c r="D7" s="8"/>
      <c r="F7" s="8" t="s">
        <v>24</v>
      </c>
      <c r="G7" s="10" t="s">
        <v>76</v>
      </c>
      <c r="H7" s="10" t="s">
        <v>78</v>
      </c>
      <c r="I7" s="10" t="s">
        <v>79</v>
      </c>
      <c r="J7" s="10" t="s">
        <v>80</v>
      </c>
      <c r="K7" s="10" t="s">
        <v>4</v>
      </c>
      <c r="L7" s="10" t="s">
        <v>5</v>
      </c>
      <c r="M7" s="10" t="s">
        <v>6</v>
      </c>
      <c r="N7" s="10" t="s">
        <v>7</v>
      </c>
      <c r="O7" s="10" t="s">
        <v>83</v>
      </c>
    </row>
    <row r="8" spans="1:15" x14ac:dyDescent="0.3">
      <c r="A8" s="8" t="s">
        <v>23</v>
      </c>
      <c r="B8" s="10" t="s">
        <v>63</v>
      </c>
      <c r="C8" s="10" t="s">
        <v>68</v>
      </c>
      <c r="D8" s="10"/>
      <c r="F8" s="13" t="s">
        <v>81</v>
      </c>
      <c r="G8" s="13">
        <v>270</v>
      </c>
      <c r="H8" s="13">
        <v>138</v>
      </c>
      <c r="I8" s="13">
        <v>89</v>
      </c>
      <c r="J8" s="13">
        <v>43</v>
      </c>
      <c r="K8" s="13">
        <v>210</v>
      </c>
      <c r="L8" s="13">
        <v>32</v>
      </c>
      <c r="M8" s="13">
        <v>167</v>
      </c>
      <c r="N8" s="13">
        <v>54</v>
      </c>
      <c r="O8" s="13">
        <v>367</v>
      </c>
    </row>
    <row r="9" spans="1:15" x14ac:dyDescent="0.3">
      <c r="A9" s="8" t="s">
        <v>71</v>
      </c>
      <c r="B9" s="8">
        <v>683.66197183098586</v>
      </c>
      <c r="C9" s="8">
        <v>6.0320579110651495</v>
      </c>
      <c r="D9" s="8"/>
      <c r="F9" s="13" t="s">
        <v>77</v>
      </c>
      <c r="G9" s="15">
        <v>989</v>
      </c>
      <c r="H9" s="15">
        <v>989</v>
      </c>
      <c r="I9" s="15">
        <v>989</v>
      </c>
      <c r="J9" s="15">
        <v>989</v>
      </c>
      <c r="K9" s="15">
        <v>989</v>
      </c>
      <c r="L9" s="15">
        <v>989</v>
      </c>
      <c r="M9" s="15">
        <v>989</v>
      </c>
      <c r="N9" s="15">
        <v>989</v>
      </c>
      <c r="O9" s="15">
        <v>989</v>
      </c>
    </row>
    <row r="10" spans="1:15" x14ac:dyDescent="0.3">
      <c r="A10" s="8" t="s">
        <v>72</v>
      </c>
      <c r="B10" s="8">
        <v>530.33738178778674</v>
      </c>
      <c r="C10" s="8">
        <v>2.0516130614696166</v>
      </c>
      <c r="D10" s="8"/>
      <c r="F10" s="8" t="s">
        <v>25</v>
      </c>
      <c r="G10" s="10" t="s">
        <v>76</v>
      </c>
      <c r="H10" s="10" t="s">
        <v>78</v>
      </c>
      <c r="I10" s="10" t="s">
        <v>79</v>
      </c>
      <c r="J10" s="10" t="s">
        <v>80</v>
      </c>
      <c r="K10" s="10" t="s">
        <v>4</v>
      </c>
      <c r="L10" s="10" t="s">
        <v>5</v>
      </c>
      <c r="M10" s="10" t="s">
        <v>6</v>
      </c>
      <c r="N10" s="10" t="s">
        <v>7</v>
      </c>
      <c r="O10" s="10" t="s">
        <v>83</v>
      </c>
    </row>
    <row r="11" spans="1:15" x14ac:dyDescent="0.3">
      <c r="A11" s="8" t="s">
        <v>0</v>
      </c>
      <c r="B11" s="8">
        <v>200</v>
      </c>
      <c r="C11" s="8">
        <v>5</v>
      </c>
      <c r="D11" s="8"/>
      <c r="F11" s="13" t="s">
        <v>81</v>
      </c>
      <c r="G11" s="13">
        <v>323</v>
      </c>
      <c r="H11" s="13">
        <v>221</v>
      </c>
      <c r="I11" s="13">
        <v>74</v>
      </c>
      <c r="J11" s="13">
        <v>28</v>
      </c>
      <c r="K11" s="13">
        <v>436</v>
      </c>
      <c r="L11" s="13">
        <v>65</v>
      </c>
      <c r="M11" s="13">
        <v>287</v>
      </c>
      <c r="N11" s="13">
        <v>88</v>
      </c>
      <c r="O11" s="13">
        <v>692</v>
      </c>
    </row>
    <row r="12" spans="1:15" x14ac:dyDescent="0.3">
      <c r="A12" s="8" t="s">
        <v>1</v>
      </c>
      <c r="B12" s="8">
        <v>500</v>
      </c>
      <c r="C12" s="8">
        <v>6</v>
      </c>
      <c r="D12" s="8"/>
      <c r="F12" s="13" t="s">
        <v>77</v>
      </c>
      <c r="G12" s="15">
        <v>1708</v>
      </c>
      <c r="H12" s="15">
        <v>1708</v>
      </c>
      <c r="I12" s="15">
        <v>1708</v>
      </c>
      <c r="J12" s="15">
        <v>1708</v>
      </c>
      <c r="K12" s="15">
        <v>1708</v>
      </c>
      <c r="L12" s="15">
        <v>1708</v>
      </c>
      <c r="M12" s="15">
        <v>1708</v>
      </c>
      <c r="N12" s="15">
        <v>1708</v>
      </c>
      <c r="O12" s="15">
        <v>1708</v>
      </c>
    </row>
    <row r="13" spans="1:15" x14ac:dyDescent="0.3">
      <c r="A13" s="8" t="s">
        <v>2</v>
      </c>
      <c r="B13" s="8">
        <v>1000</v>
      </c>
      <c r="C13" s="8">
        <v>7</v>
      </c>
      <c r="D13" s="8"/>
      <c r="F13" s="13" t="s">
        <v>85</v>
      </c>
      <c r="G13" s="19">
        <f>+G3+G6+G9+G12</f>
        <v>5005</v>
      </c>
      <c r="H13" s="19">
        <f t="shared" ref="H13:O13" si="0">+H3+H6+H9+H12</f>
        <v>5005</v>
      </c>
      <c r="I13" s="19">
        <f t="shared" si="0"/>
        <v>5005</v>
      </c>
      <c r="J13" s="19">
        <f t="shared" si="0"/>
        <v>5005</v>
      </c>
      <c r="K13" s="19">
        <f t="shared" si="0"/>
        <v>5005</v>
      </c>
      <c r="L13" s="19">
        <f t="shared" si="0"/>
        <v>5005</v>
      </c>
      <c r="M13" s="19">
        <f t="shared" si="0"/>
        <v>5005</v>
      </c>
      <c r="N13" s="19">
        <f t="shared" si="0"/>
        <v>5005</v>
      </c>
      <c r="O13" s="19">
        <f t="shared" si="0"/>
        <v>5005</v>
      </c>
    </row>
    <row r="14" spans="1:15" x14ac:dyDescent="0.3">
      <c r="A14" s="8" t="s">
        <v>3</v>
      </c>
      <c r="B14" s="8">
        <v>355</v>
      </c>
      <c r="C14" s="8">
        <v>967</v>
      </c>
      <c r="D14" s="8"/>
    </row>
    <row r="15" spans="1:15" x14ac:dyDescent="0.3">
      <c r="A15" s="8" t="s">
        <v>24</v>
      </c>
      <c r="B15" s="10" t="s">
        <v>63</v>
      </c>
      <c r="C15" s="10" t="s">
        <v>68</v>
      </c>
      <c r="D15" s="10"/>
    </row>
    <row r="16" spans="1:15" x14ac:dyDescent="0.3">
      <c r="A16" s="8" t="s">
        <v>71</v>
      </c>
      <c r="B16" s="8">
        <v>738.72832369942194</v>
      </c>
      <c r="C16" s="8">
        <v>5.41734693877551</v>
      </c>
      <c r="D16" s="8"/>
    </row>
    <row r="17" spans="1:4" x14ac:dyDescent="0.3">
      <c r="A17" s="8" t="s">
        <v>72</v>
      </c>
      <c r="B17" s="8">
        <v>514.43240274359096</v>
      </c>
      <c r="C17" s="8">
        <v>2.1065356496748855</v>
      </c>
      <c r="D17" s="8"/>
    </row>
    <row r="18" spans="1:4" x14ac:dyDescent="0.3">
      <c r="A18" s="8" t="s">
        <v>0</v>
      </c>
      <c r="B18" s="8">
        <v>200</v>
      </c>
      <c r="C18" s="8">
        <v>4</v>
      </c>
      <c r="D18" s="8"/>
    </row>
    <row r="19" spans="1:4" x14ac:dyDescent="0.3">
      <c r="A19" s="8" t="s">
        <v>1</v>
      </c>
      <c r="B19" s="8">
        <v>500</v>
      </c>
      <c r="C19" s="8">
        <v>6</v>
      </c>
      <c r="D19" s="8"/>
    </row>
    <row r="20" spans="1:4" x14ac:dyDescent="0.3">
      <c r="A20" s="8" t="s">
        <v>2</v>
      </c>
      <c r="B20" s="8">
        <v>1000</v>
      </c>
      <c r="C20" s="8">
        <v>7</v>
      </c>
      <c r="D20" s="8"/>
    </row>
    <row r="21" spans="1:4" x14ac:dyDescent="0.3">
      <c r="A21" s="8" t="s">
        <v>3</v>
      </c>
      <c r="B21" s="8">
        <v>346</v>
      </c>
      <c r="C21" s="8">
        <v>980</v>
      </c>
      <c r="D21" s="8"/>
    </row>
    <row r="22" spans="1:4" x14ac:dyDescent="0.3">
      <c r="A22" s="8" t="s">
        <v>25</v>
      </c>
      <c r="B22" s="10" t="s">
        <v>63</v>
      </c>
      <c r="C22" s="10" t="s">
        <v>68</v>
      </c>
      <c r="D22" s="10"/>
    </row>
    <row r="23" spans="1:4" x14ac:dyDescent="0.3">
      <c r="A23" s="8" t="s">
        <v>71</v>
      </c>
      <c r="B23" s="8">
        <v>789.67297762478483</v>
      </c>
      <c r="C23" s="8">
        <v>4.7798929208804282</v>
      </c>
      <c r="D23" s="8"/>
    </row>
    <row r="24" spans="1:4" x14ac:dyDescent="0.3">
      <c r="A24" s="8" t="s">
        <v>72</v>
      </c>
      <c r="B24" s="8">
        <v>593.00235195461471</v>
      </c>
      <c r="C24" s="8">
        <v>2.2238641269632242</v>
      </c>
      <c r="D24" s="8"/>
    </row>
    <row r="25" spans="1:4" x14ac:dyDescent="0.3">
      <c r="A25" s="8" t="s">
        <v>0</v>
      </c>
      <c r="B25" s="8">
        <v>200</v>
      </c>
      <c r="C25" s="8">
        <v>3</v>
      </c>
      <c r="D25" s="8"/>
    </row>
    <row r="26" spans="1:4" x14ac:dyDescent="0.3">
      <c r="A26" s="8" t="s">
        <v>1</v>
      </c>
      <c r="B26" s="8">
        <v>500</v>
      </c>
      <c r="C26" s="8">
        <v>5</v>
      </c>
      <c r="D26" s="8"/>
    </row>
    <row r="27" spans="1:4" x14ac:dyDescent="0.3">
      <c r="A27" s="8" t="s">
        <v>2</v>
      </c>
      <c r="B27" s="8">
        <v>1000</v>
      </c>
      <c r="C27" s="8">
        <v>6</v>
      </c>
      <c r="D27" s="8"/>
    </row>
    <row r="28" spans="1:4" x14ac:dyDescent="0.3">
      <c r="A28" s="8" t="s">
        <v>3</v>
      </c>
      <c r="B28" s="8">
        <v>581</v>
      </c>
      <c r="C28" s="8">
        <v>1681</v>
      </c>
      <c r="D28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"/>
  <sheetViews>
    <sheetView workbookViewId="0">
      <selection activeCell="H28" sqref="H28"/>
    </sheetView>
  </sheetViews>
  <sheetFormatPr defaultRowHeight="14.4" x14ac:dyDescent="0.3"/>
  <cols>
    <col min="3" max="3" width="9.5546875" bestFit="1" customWidth="1"/>
    <col min="4" max="4" width="9.5546875" customWidth="1"/>
    <col min="7" max="15" width="10.88671875" customWidth="1"/>
  </cols>
  <sheetData>
    <row r="1" spans="1:15" x14ac:dyDescent="0.3">
      <c r="A1" s="8" t="s">
        <v>26</v>
      </c>
      <c r="B1" s="10" t="s">
        <v>63</v>
      </c>
      <c r="C1" s="10" t="s">
        <v>68</v>
      </c>
      <c r="D1" s="10"/>
      <c r="F1" s="16">
        <v>1</v>
      </c>
      <c r="G1" s="10" t="s">
        <v>76</v>
      </c>
      <c r="H1" s="10" t="s">
        <v>78</v>
      </c>
      <c r="I1" s="10" t="s">
        <v>79</v>
      </c>
      <c r="J1" s="10" t="s">
        <v>80</v>
      </c>
      <c r="K1" s="10" t="s">
        <v>4</v>
      </c>
      <c r="L1" s="10" t="s">
        <v>5</v>
      </c>
      <c r="M1" s="10" t="s">
        <v>6</v>
      </c>
      <c r="N1" s="10" t="s">
        <v>7</v>
      </c>
      <c r="O1" s="10" t="s">
        <v>83</v>
      </c>
    </row>
    <row r="2" spans="1:15" x14ac:dyDescent="0.3">
      <c r="A2" s="8" t="s">
        <v>71</v>
      </c>
      <c r="B2" s="8">
        <v>725.60240963855426</v>
      </c>
      <c r="C2" s="8">
        <v>4.7796352583586623</v>
      </c>
      <c r="D2" s="8"/>
      <c r="F2" s="13" t="s">
        <v>81</v>
      </c>
      <c r="G2" s="13">
        <v>160</v>
      </c>
      <c r="H2" s="13">
        <v>117</v>
      </c>
      <c r="I2" s="13">
        <v>33</v>
      </c>
      <c r="J2" s="13">
        <v>10</v>
      </c>
      <c r="K2" s="13">
        <v>292</v>
      </c>
      <c r="L2" s="13">
        <v>42</v>
      </c>
      <c r="M2" s="13">
        <v>239</v>
      </c>
      <c r="N2" s="13">
        <v>47</v>
      </c>
      <c r="O2" s="13">
        <v>713</v>
      </c>
    </row>
    <row r="3" spans="1:15" x14ac:dyDescent="0.3">
      <c r="A3" s="8" t="s">
        <v>72</v>
      </c>
      <c r="B3" s="8">
        <v>596.64818946187529</v>
      </c>
      <c r="C3" s="8">
        <v>2.386287541743739</v>
      </c>
      <c r="D3" s="8"/>
      <c r="F3" s="13" t="s">
        <v>77</v>
      </c>
      <c r="G3" s="15">
        <v>1332</v>
      </c>
      <c r="H3" s="15">
        <v>1332</v>
      </c>
      <c r="I3" s="15">
        <v>1332</v>
      </c>
      <c r="J3" s="15">
        <v>1332</v>
      </c>
      <c r="K3" s="15">
        <v>1332</v>
      </c>
      <c r="L3" s="15">
        <v>1332</v>
      </c>
      <c r="M3" s="15">
        <v>1332</v>
      </c>
      <c r="N3" s="15">
        <v>1332</v>
      </c>
      <c r="O3" s="15">
        <v>1332</v>
      </c>
    </row>
    <row r="4" spans="1:15" x14ac:dyDescent="0.3">
      <c r="A4" s="8" t="s">
        <v>0</v>
      </c>
      <c r="B4" s="8">
        <v>200</v>
      </c>
      <c r="C4" s="8">
        <v>3</v>
      </c>
      <c r="D4" s="8"/>
      <c r="F4" s="17">
        <v>2</v>
      </c>
      <c r="G4" s="10" t="s">
        <v>76</v>
      </c>
      <c r="H4" s="10" t="s">
        <v>78</v>
      </c>
      <c r="I4" s="10" t="s">
        <v>79</v>
      </c>
      <c r="J4" s="10" t="s">
        <v>80</v>
      </c>
      <c r="K4" s="10" t="s">
        <v>4</v>
      </c>
      <c r="L4" s="10" t="s">
        <v>5</v>
      </c>
      <c r="M4" s="10" t="s">
        <v>6</v>
      </c>
      <c r="N4" s="10" t="s">
        <v>7</v>
      </c>
      <c r="O4" s="10" t="s">
        <v>83</v>
      </c>
    </row>
    <row r="5" spans="1:15" x14ac:dyDescent="0.3">
      <c r="A5" s="8" t="s">
        <v>1</v>
      </c>
      <c r="B5" s="8">
        <v>500</v>
      </c>
      <c r="C5" s="8">
        <v>5</v>
      </c>
      <c r="D5" s="8"/>
      <c r="F5" s="13" t="s">
        <v>81</v>
      </c>
      <c r="G5" s="13">
        <v>230</v>
      </c>
      <c r="H5" s="13">
        <v>136</v>
      </c>
      <c r="I5" s="13">
        <v>58</v>
      </c>
      <c r="J5" s="13">
        <v>36</v>
      </c>
      <c r="K5" s="13">
        <v>246</v>
      </c>
      <c r="L5" s="13">
        <v>32</v>
      </c>
      <c r="M5" s="13">
        <v>208</v>
      </c>
      <c r="N5" s="13">
        <v>54</v>
      </c>
      <c r="O5" s="13">
        <v>480</v>
      </c>
    </row>
    <row r="6" spans="1:15" x14ac:dyDescent="0.3">
      <c r="A6" s="8" t="s">
        <v>2</v>
      </c>
      <c r="B6" s="8">
        <v>1000</v>
      </c>
      <c r="C6" s="8">
        <v>7</v>
      </c>
      <c r="D6" s="8"/>
      <c r="F6" s="13" t="s">
        <v>77</v>
      </c>
      <c r="G6" s="15">
        <v>1114</v>
      </c>
      <c r="H6" s="15">
        <v>1114</v>
      </c>
      <c r="I6" s="15">
        <v>1114</v>
      </c>
      <c r="J6" s="15">
        <v>1114</v>
      </c>
      <c r="K6" s="15">
        <v>1114</v>
      </c>
      <c r="L6" s="15">
        <v>1114</v>
      </c>
      <c r="M6" s="15">
        <v>1114</v>
      </c>
      <c r="N6" s="15">
        <v>1114</v>
      </c>
      <c r="O6" s="15">
        <v>1114</v>
      </c>
    </row>
    <row r="7" spans="1:15" x14ac:dyDescent="0.3">
      <c r="A7" s="8" t="s">
        <v>3</v>
      </c>
      <c r="B7" s="8">
        <v>332</v>
      </c>
      <c r="C7" s="8">
        <v>1316</v>
      </c>
      <c r="D7" s="8"/>
      <c r="F7" s="17">
        <v>3</v>
      </c>
      <c r="G7" s="10" t="s">
        <v>76</v>
      </c>
      <c r="H7" s="10" t="s">
        <v>78</v>
      </c>
      <c r="I7" s="10" t="s">
        <v>79</v>
      </c>
      <c r="J7" s="10" t="s">
        <v>80</v>
      </c>
      <c r="K7" s="10" t="s">
        <v>4</v>
      </c>
      <c r="L7" s="10" t="s">
        <v>5</v>
      </c>
      <c r="M7" s="10" t="s">
        <v>6</v>
      </c>
      <c r="N7" s="10" t="s">
        <v>7</v>
      </c>
      <c r="O7" s="10" t="s">
        <v>83</v>
      </c>
    </row>
    <row r="8" spans="1:15" x14ac:dyDescent="0.3">
      <c r="A8" s="8" t="s">
        <v>27</v>
      </c>
      <c r="B8" s="10" t="s">
        <v>63</v>
      </c>
      <c r="C8" s="10" t="s">
        <v>68</v>
      </c>
      <c r="D8" s="10"/>
      <c r="F8" s="13" t="s">
        <v>81</v>
      </c>
      <c r="G8" s="13">
        <v>239</v>
      </c>
      <c r="H8" s="13">
        <v>140</v>
      </c>
      <c r="I8" s="13">
        <v>69</v>
      </c>
      <c r="J8" s="13">
        <v>30</v>
      </c>
      <c r="K8" s="13">
        <v>187</v>
      </c>
      <c r="L8" s="13">
        <v>30</v>
      </c>
      <c r="M8" s="13">
        <v>162</v>
      </c>
      <c r="N8" s="13">
        <v>60</v>
      </c>
      <c r="O8" s="13">
        <v>271</v>
      </c>
    </row>
    <row r="9" spans="1:15" x14ac:dyDescent="0.3">
      <c r="A9" s="8" t="s">
        <v>71</v>
      </c>
      <c r="B9" s="8">
        <v>722.12885154061621</v>
      </c>
      <c r="C9" s="8">
        <v>5.3080438756855575</v>
      </c>
      <c r="D9" s="8"/>
      <c r="F9" s="13" t="s">
        <v>77</v>
      </c>
      <c r="G9" s="15">
        <v>852</v>
      </c>
      <c r="H9" s="15">
        <v>852</v>
      </c>
      <c r="I9" s="15">
        <v>852</v>
      </c>
      <c r="J9" s="15">
        <v>852</v>
      </c>
      <c r="K9" s="15">
        <v>852</v>
      </c>
      <c r="L9" s="15">
        <v>852</v>
      </c>
      <c r="M9" s="15">
        <v>852</v>
      </c>
      <c r="N9" s="15">
        <v>852</v>
      </c>
      <c r="O9" s="15">
        <v>852</v>
      </c>
    </row>
    <row r="10" spans="1:15" x14ac:dyDescent="0.3">
      <c r="A10" s="8" t="s">
        <v>72</v>
      </c>
      <c r="B10" s="8">
        <v>557.36937824039262</v>
      </c>
      <c r="C10" s="8">
        <v>2.0871210563007918</v>
      </c>
      <c r="D10" s="8"/>
      <c r="F10" s="17">
        <v>4</v>
      </c>
      <c r="G10" s="10" t="s">
        <v>76</v>
      </c>
      <c r="H10" s="10" t="s">
        <v>78</v>
      </c>
      <c r="I10" s="10" t="s">
        <v>79</v>
      </c>
      <c r="J10" s="10" t="s">
        <v>80</v>
      </c>
      <c r="K10" s="10" t="s">
        <v>4</v>
      </c>
      <c r="L10" s="10" t="s">
        <v>5</v>
      </c>
      <c r="M10" s="10" t="s">
        <v>6</v>
      </c>
      <c r="N10" s="10" t="s">
        <v>7</v>
      </c>
      <c r="O10" s="10" t="s">
        <v>83</v>
      </c>
    </row>
    <row r="11" spans="1:15" x14ac:dyDescent="0.3">
      <c r="A11" s="8" t="s">
        <v>0</v>
      </c>
      <c r="B11" s="8">
        <v>200</v>
      </c>
      <c r="C11" s="8">
        <v>4</v>
      </c>
      <c r="D11" s="8"/>
      <c r="F11" s="13" t="s">
        <v>81</v>
      </c>
      <c r="G11" s="13">
        <v>243</v>
      </c>
      <c r="H11" s="13">
        <v>147</v>
      </c>
      <c r="I11" s="13">
        <v>65</v>
      </c>
      <c r="J11" s="13">
        <v>31</v>
      </c>
      <c r="K11" s="13">
        <v>198</v>
      </c>
      <c r="L11" s="13">
        <v>28</v>
      </c>
      <c r="M11" s="13">
        <v>149</v>
      </c>
      <c r="N11" s="13">
        <v>65</v>
      </c>
      <c r="O11" s="13">
        <v>218</v>
      </c>
    </row>
    <row r="12" spans="1:15" x14ac:dyDescent="0.3">
      <c r="A12" s="8" t="s">
        <v>1</v>
      </c>
      <c r="B12" s="8">
        <v>500</v>
      </c>
      <c r="C12" s="8">
        <v>6</v>
      </c>
      <c r="D12" s="8"/>
      <c r="F12" s="13" t="s">
        <v>77</v>
      </c>
      <c r="G12" s="15">
        <v>822</v>
      </c>
      <c r="H12" s="15">
        <v>822</v>
      </c>
      <c r="I12" s="15">
        <v>822</v>
      </c>
      <c r="J12" s="15">
        <v>822</v>
      </c>
      <c r="K12" s="15">
        <v>822</v>
      </c>
      <c r="L12" s="15">
        <v>822</v>
      </c>
      <c r="M12" s="15">
        <v>822</v>
      </c>
      <c r="N12" s="15">
        <v>822</v>
      </c>
      <c r="O12" s="15">
        <v>822</v>
      </c>
    </row>
    <row r="13" spans="1:15" x14ac:dyDescent="0.3">
      <c r="A13" s="8" t="s">
        <v>2</v>
      </c>
      <c r="B13" s="8">
        <v>1000</v>
      </c>
      <c r="C13" s="8">
        <v>7</v>
      </c>
      <c r="D13" s="8"/>
      <c r="F13" s="17">
        <v>5</v>
      </c>
      <c r="G13" s="10" t="s">
        <v>76</v>
      </c>
      <c r="H13" s="10" t="s">
        <v>78</v>
      </c>
      <c r="I13" s="10" t="s">
        <v>79</v>
      </c>
      <c r="J13" s="10" t="s">
        <v>80</v>
      </c>
      <c r="K13" s="10" t="s">
        <v>4</v>
      </c>
      <c r="L13" s="10" t="s">
        <v>5</v>
      </c>
      <c r="M13" s="10" t="s">
        <v>6</v>
      </c>
      <c r="N13" s="10" t="s">
        <v>7</v>
      </c>
      <c r="O13" s="10" t="s">
        <v>83</v>
      </c>
    </row>
    <row r="14" spans="1:15" x14ac:dyDescent="0.3">
      <c r="A14" s="8" t="s">
        <v>3</v>
      </c>
      <c r="B14" s="8">
        <v>357</v>
      </c>
      <c r="C14" s="8">
        <v>1094</v>
      </c>
      <c r="D14" s="8"/>
      <c r="F14" s="13" t="s">
        <v>81</v>
      </c>
      <c r="G14" s="13">
        <v>369</v>
      </c>
      <c r="H14" s="13">
        <v>220</v>
      </c>
      <c r="I14" s="13">
        <v>100</v>
      </c>
      <c r="J14" s="13">
        <v>49</v>
      </c>
      <c r="K14" s="13">
        <v>181</v>
      </c>
      <c r="L14" s="13">
        <v>52</v>
      </c>
      <c r="M14" s="13">
        <v>163</v>
      </c>
      <c r="N14" s="13">
        <v>57</v>
      </c>
      <c r="O14" s="13">
        <v>150</v>
      </c>
    </row>
    <row r="15" spans="1:15" x14ac:dyDescent="0.3">
      <c r="A15" s="8" t="s">
        <v>28</v>
      </c>
      <c r="B15" s="10" t="s">
        <v>63</v>
      </c>
      <c r="C15" s="10" t="s">
        <v>68</v>
      </c>
      <c r="D15" s="10"/>
      <c r="F15" s="13" t="s">
        <v>77</v>
      </c>
      <c r="G15" s="15">
        <v>885</v>
      </c>
      <c r="H15" s="15">
        <v>885</v>
      </c>
      <c r="I15" s="15">
        <v>885</v>
      </c>
      <c r="J15" s="15">
        <v>885</v>
      </c>
      <c r="K15" s="15">
        <v>885</v>
      </c>
      <c r="L15" s="15">
        <v>885</v>
      </c>
      <c r="M15" s="15">
        <v>885</v>
      </c>
      <c r="N15" s="15">
        <v>885</v>
      </c>
      <c r="O15" s="15">
        <v>885</v>
      </c>
    </row>
    <row r="16" spans="1:15" x14ac:dyDescent="0.3">
      <c r="A16" s="8" t="s">
        <v>71</v>
      </c>
      <c r="B16" s="8">
        <v>692.52336448598135</v>
      </c>
      <c r="C16" s="8">
        <v>5.528436018957346</v>
      </c>
      <c r="D16" s="8"/>
      <c r="F16" s="13" t="s">
        <v>85</v>
      </c>
      <c r="G16" s="19">
        <f>+G3+G6+G9+G12+G15</f>
        <v>5005</v>
      </c>
      <c r="H16" s="19">
        <f t="shared" ref="H16:O16" si="0">+H3+H6+H9+H12+H15</f>
        <v>5005</v>
      </c>
      <c r="I16" s="19">
        <f t="shared" si="0"/>
        <v>5005</v>
      </c>
      <c r="J16" s="19">
        <f t="shared" si="0"/>
        <v>5005</v>
      </c>
      <c r="K16" s="19">
        <f t="shared" si="0"/>
        <v>5005</v>
      </c>
      <c r="L16" s="19">
        <f t="shared" si="0"/>
        <v>5005</v>
      </c>
      <c r="M16" s="19">
        <f t="shared" si="0"/>
        <v>5005</v>
      </c>
      <c r="N16" s="19">
        <f t="shared" si="0"/>
        <v>5005</v>
      </c>
      <c r="O16" s="19">
        <f t="shared" si="0"/>
        <v>5005</v>
      </c>
    </row>
    <row r="17" spans="1:4" x14ac:dyDescent="0.3">
      <c r="A17" s="8" t="s">
        <v>72</v>
      </c>
      <c r="B17" s="8">
        <v>480.11084681940366</v>
      </c>
      <c r="C17" s="8">
        <v>2.042931143681372</v>
      </c>
      <c r="D17" s="8"/>
    </row>
    <row r="18" spans="1:4" x14ac:dyDescent="0.3">
      <c r="A18" s="8" t="s">
        <v>0</v>
      </c>
      <c r="B18" s="8">
        <v>200</v>
      </c>
      <c r="C18" s="8">
        <v>4</v>
      </c>
      <c r="D18" s="8"/>
    </row>
    <row r="19" spans="1:4" x14ac:dyDescent="0.3">
      <c r="A19" s="8" t="s">
        <v>1</v>
      </c>
      <c r="B19" s="8">
        <v>500</v>
      </c>
      <c r="C19" s="8">
        <v>6</v>
      </c>
      <c r="D19" s="8"/>
    </row>
    <row r="20" spans="1:4" x14ac:dyDescent="0.3">
      <c r="A20" s="8" t="s">
        <v>2</v>
      </c>
      <c r="B20" s="8">
        <v>1000</v>
      </c>
      <c r="C20" s="8">
        <v>7</v>
      </c>
      <c r="D20" s="8"/>
    </row>
    <row r="21" spans="1:4" x14ac:dyDescent="0.3">
      <c r="A21" s="8" t="s">
        <v>3</v>
      </c>
      <c r="B21" s="8">
        <v>321</v>
      </c>
      <c r="C21" s="8">
        <v>844</v>
      </c>
      <c r="D21" s="8"/>
    </row>
    <row r="22" spans="1:4" x14ac:dyDescent="0.3">
      <c r="A22" s="8" t="s">
        <v>29</v>
      </c>
      <c r="B22" s="10" t="s">
        <v>63</v>
      </c>
      <c r="C22" s="10" t="s">
        <v>68</v>
      </c>
      <c r="D22" s="10"/>
    </row>
    <row r="23" spans="1:4" x14ac:dyDescent="0.3">
      <c r="A23" s="8" t="s">
        <v>71</v>
      </c>
      <c r="B23" s="8">
        <v>731.84713375796173</v>
      </c>
      <c r="C23" s="8">
        <v>5.7580246913580249</v>
      </c>
      <c r="D23" s="8"/>
    </row>
    <row r="24" spans="1:4" x14ac:dyDescent="0.3">
      <c r="A24" s="8" t="s">
        <v>72</v>
      </c>
      <c r="B24" s="8">
        <v>463.2898355942221</v>
      </c>
      <c r="C24" s="8">
        <v>1.9583338568955126</v>
      </c>
      <c r="D24" s="8"/>
    </row>
    <row r="25" spans="1:4" x14ac:dyDescent="0.3">
      <c r="A25" s="8" t="s">
        <v>0</v>
      </c>
      <c r="B25" s="8">
        <v>200</v>
      </c>
      <c r="C25" s="8">
        <v>5</v>
      </c>
      <c r="D25" s="8"/>
    </row>
    <row r="26" spans="1:4" x14ac:dyDescent="0.3">
      <c r="A26" s="8" t="s">
        <v>1</v>
      </c>
      <c r="B26" s="8">
        <v>500</v>
      </c>
      <c r="C26" s="8">
        <v>6</v>
      </c>
      <c r="D26" s="8"/>
    </row>
    <row r="27" spans="1:4" x14ac:dyDescent="0.3">
      <c r="A27" s="8" t="s">
        <v>2</v>
      </c>
      <c r="B27" s="8">
        <v>1000</v>
      </c>
      <c r="C27" s="8">
        <v>7</v>
      </c>
      <c r="D27" s="8"/>
    </row>
    <row r="28" spans="1:4" x14ac:dyDescent="0.3">
      <c r="A28" s="8" t="s">
        <v>3</v>
      </c>
      <c r="B28" s="8">
        <v>314</v>
      </c>
      <c r="C28" s="8">
        <v>810</v>
      </c>
      <c r="D28" s="8"/>
    </row>
    <row r="29" spans="1:4" x14ac:dyDescent="0.3">
      <c r="A29" s="8" t="s">
        <v>30</v>
      </c>
      <c r="B29" s="10" t="s">
        <v>63</v>
      </c>
      <c r="C29" s="10" t="s">
        <v>68</v>
      </c>
      <c r="D29" s="10"/>
    </row>
    <row r="30" spans="1:4" x14ac:dyDescent="0.3">
      <c r="A30" s="8" t="s">
        <v>71</v>
      </c>
      <c r="B30" s="8">
        <v>788.07785888077854</v>
      </c>
      <c r="C30" s="8">
        <v>5.973893303064699</v>
      </c>
      <c r="D30" s="8"/>
    </row>
    <row r="31" spans="1:4" x14ac:dyDescent="0.3">
      <c r="A31" s="8" t="s">
        <v>72</v>
      </c>
      <c r="B31" s="8">
        <v>610.42084944356588</v>
      </c>
      <c r="C31" s="8">
        <v>2.0372663128594453</v>
      </c>
      <c r="D31" s="8"/>
    </row>
    <row r="32" spans="1:4" x14ac:dyDescent="0.3">
      <c r="A32" s="8" t="s">
        <v>0</v>
      </c>
      <c r="B32" s="8">
        <v>200</v>
      </c>
      <c r="C32" s="8">
        <v>5</v>
      </c>
      <c r="D32" s="8"/>
    </row>
    <row r="33" spans="1:4" x14ac:dyDescent="0.3">
      <c r="A33" s="8" t="s">
        <v>1</v>
      </c>
      <c r="B33" s="8">
        <v>500</v>
      </c>
      <c r="C33" s="8">
        <v>6</v>
      </c>
      <c r="D33" s="8"/>
    </row>
    <row r="34" spans="1:4" x14ac:dyDescent="0.3">
      <c r="A34" s="8" t="s">
        <v>2</v>
      </c>
      <c r="B34" s="8">
        <v>1000</v>
      </c>
      <c r="C34" s="8">
        <v>7</v>
      </c>
      <c r="D34" s="8"/>
    </row>
    <row r="35" spans="1:4" x14ac:dyDescent="0.3">
      <c r="A35" s="8" t="s">
        <v>3</v>
      </c>
      <c r="B35" s="8">
        <v>411</v>
      </c>
      <c r="C35" s="8">
        <v>881</v>
      </c>
      <c r="D3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Legenda variabili</vt:lpstr>
      <vt:lpstr>E0.totalsample</vt:lpstr>
      <vt:lpstr>E1.gender</vt:lpstr>
      <vt:lpstr>E1.employment</vt:lpstr>
      <vt:lpstr>E1.age</vt:lpstr>
      <vt:lpstr>E1.education</vt:lpstr>
      <vt:lpstr>E1.region</vt:lpstr>
      <vt:lpstr>E1.y_quintiles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Donatella Albano</cp:lastModifiedBy>
  <dcterms:modified xsi:type="dcterms:W3CDTF">2024-10-24T14:26:18Z</dcterms:modified>
</cp:coreProperties>
</file>